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jms46\Desktop\"/>
    </mc:Choice>
  </mc:AlternateContent>
  <xr:revisionPtr revIDLastSave="0" documentId="13_ncr:1_{3C857CCC-1CCC-4C90-B809-6D07E0D24CB5}" xr6:coauthVersionLast="47" xr6:coauthVersionMax="47" xr10:uidLastSave="{00000000-0000-0000-0000-000000000000}"/>
  <workbookProtection workbookAlgorithmName="SHA-512" workbookHashValue="9CS2jTOrh2FDySS/Di2Osc2HnjazM/NiwwpBpXssyOHLmyN/46q+uNhNYh5WIdlngAfEtGlrj7QD2OCvmpN1lw==" workbookSaltValue="8TfOP+2X0FCu8fUSI0HSvg==" workbookSpinCount="100000" lockStructure="1"/>
  <bookViews>
    <workbookView xWindow="28680" yWindow="-120" windowWidth="29040" windowHeight="17640" activeTab="2" xr2:uid="{00000000-000D-0000-FFFF-FFFF00000000}"/>
  </bookViews>
  <sheets>
    <sheet name="Coversheet" sheetId="6" r:id="rId1"/>
    <sheet name="Summary" sheetId="2" r:id="rId2"/>
    <sheet name="Assessment" sheetId="1" r:id="rId3"/>
    <sheet name="Definitions" sheetId="5" r:id="rId4"/>
    <sheet name="Calc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3" l="1"/>
  <c r="C28" i="3"/>
  <c r="B29" i="3"/>
  <c r="C29" i="3"/>
  <c r="B30" i="3"/>
  <c r="C30" i="3"/>
  <c r="B31" i="3"/>
  <c r="C31" i="3"/>
  <c r="B32" i="3"/>
  <c r="C32" i="3"/>
  <c r="M1" i="2" l="1"/>
  <c r="J1" i="2"/>
  <c r="B126" i="3"/>
  <c r="C126" i="3" s="1"/>
  <c r="B127" i="3"/>
  <c r="C127" i="3" s="1"/>
  <c r="B128" i="3"/>
  <c r="C128" i="3" s="1"/>
  <c r="B129" i="3"/>
  <c r="C129" i="3" s="1"/>
  <c r="B190" i="3" l="1"/>
  <c r="C190" i="3" s="1"/>
  <c r="B191" i="3"/>
  <c r="C191" i="3" s="1"/>
  <c r="B192" i="3"/>
  <c r="C192" i="3" s="1"/>
  <c r="B193" i="3"/>
  <c r="C193" i="3" s="1"/>
  <c r="B161" i="3"/>
  <c r="C161" i="3" s="1"/>
  <c r="B162" i="3"/>
  <c r="C162" i="3" s="1"/>
  <c r="B163" i="3"/>
  <c r="C163" i="3" s="1"/>
  <c r="B164" i="3"/>
  <c r="C164" i="3" s="1"/>
  <c r="B165" i="3"/>
  <c r="C165" i="3" s="1"/>
  <c r="B166" i="3"/>
  <c r="C166" i="3" s="1"/>
  <c r="B167" i="3"/>
  <c r="C167" i="3" s="1"/>
  <c r="B168" i="3"/>
  <c r="C168" i="3" s="1"/>
  <c r="B169" i="3"/>
  <c r="C169" i="3" s="1"/>
  <c r="B58" i="3"/>
  <c r="C58" i="3" s="1"/>
  <c r="B59" i="3"/>
  <c r="C59" i="3" s="1"/>
  <c r="B60" i="3"/>
  <c r="C60" i="3" s="1"/>
  <c r="B61" i="3"/>
  <c r="C61" i="3" s="1"/>
  <c r="B225" i="3"/>
  <c r="C225" i="3" s="1"/>
  <c r="B226" i="3"/>
  <c r="C226" i="3" s="1"/>
  <c r="B227" i="3"/>
  <c r="C227" i="3" s="1"/>
  <c r="B228" i="3"/>
  <c r="C228" i="3" s="1"/>
  <c r="B204" i="3"/>
  <c r="C204" i="3" s="1"/>
  <c r="B205" i="3"/>
  <c r="C205" i="3" s="1"/>
  <c r="B206" i="3"/>
  <c r="C206" i="3" s="1"/>
  <c r="B207" i="3"/>
  <c r="C207" i="3" s="1"/>
  <c r="B195" i="3"/>
  <c r="C195" i="3" s="1"/>
  <c r="B196" i="3"/>
  <c r="C196" i="3" s="1"/>
  <c r="B197" i="3"/>
  <c r="C197" i="3" s="1"/>
  <c r="B198" i="3"/>
  <c r="C198" i="3" s="1"/>
  <c r="B135" i="3"/>
  <c r="C135" i="3" s="1"/>
  <c r="B136" i="3"/>
  <c r="C136" i="3" s="1"/>
  <c r="B137" i="3"/>
  <c r="C137" i="3" s="1"/>
  <c r="B138" i="3"/>
  <c r="C138" i="3" s="1"/>
  <c r="B92" i="3"/>
  <c r="C92" i="3" s="1"/>
  <c r="B93" i="3"/>
  <c r="C93" i="3" s="1"/>
  <c r="B94" i="3"/>
  <c r="C94" i="3" s="1"/>
  <c r="B95" i="3"/>
  <c r="C95" i="3" s="1"/>
  <c r="B68" i="2"/>
  <c r="B66" i="2"/>
  <c r="N14" i="2"/>
  <c r="F16" i="2"/>
  <c r="F106" i="2"/>
  <c r="N12" i="2" s="1"/>
  <c r="F92" i="2"/>
  <c r="N11" i="2" s="1"/>
  <c r="F78" i="2"/>
  <c r="N10" i="2" s="1"/>
  <c r="F62" i="2"/>
  <c r="N9" i="2" s="1"/>
  <c r="F46" i="2"/>
  <c r="N8" i="2" s="1"/>
  <c r="F30" i="2"/>
  <c r="N7" i="2" s="1"/>
  <c r="M14" i="2"/>
  <c r="B160" i="3"/>
  <c r="C160" i="3" s="1"/>
  <c r="B125" i="3"/>
  <c r="C125" i="3" s="1"/>
  <c r="B91" i="3"/>
  <c r="C91" i="3" s="1"/>
  <c r="B76" i="2"/>
  <c r="C77" i="2"/>
  <c r="D77" i="2" s="1"/>
  <c r="C76" i="2"/>
  <c r="D76" i="2" s="1"/>
  <c r="B60" i="2"/>
  <c r="C61" i="2"/>
  <c r="D61" i="2" s="1"/>
  <c r="C60" i="2"/>
  <c r="D60" i="2" s="1"/>
  <c r="B44" i="2"/>
  <c r="C45" i="2"/>
  <c r="D45" i="2" s="1"/>
  <c r="C44" i="2"/>
  <c r="D44" i="2" s="1"/>
  <c r="B89" i="3"/>
  <c r="C89" i="3" s="1"/>
  <c r="B90" i="3"/>
  <c r="C90" i="3" s="1"/>
  <c r="B104" i="2"/>
  <c r="B102" i="2"/>
  <c r="B100" i="2"/>
  <c r="B98" i="2"/>
  <c r="B96" i="2"/>
  <c r="B90" i="2"/>
  <c r="B88" i="2"/>
  <c r="B86" i="2"/>
  <c r="B84" i="2"/>
  <c r="B82" i="2"/>
  <c r="B74" i="2"/>
  <c r="B72" i="2"/>
  <c r="B70" i="2"/>
  <c r="B58" i="2"/>
  <c r="B56" i="2"/>
  <c r="B54" i="2"/>
  <c r="B52" i="2"/>
  <c r="B50" i="2"/>
  <c r="B42" i="2"/>
  <c r="B40" i="2"/>
  <c r="B38" i="2"/>
  <c r="B36" i="2"/>
  <c r="B34" i="2"/>
  <c r="B28" i="2"/>
  <c r="B26" i="2"/>
  <c r="B24" i="2"/>
  <c r="B22" i="2"/>
  <c r="B20" i="2"/>
  <c r="B14" i="2"/>
  <c r="B12" i="2"/>
  <c r="B10" i="2"/>
  <c r="B8" i="2"/>
  <c r="B6" i="2"/>
  <c r="C15" i="2"/>
  <c r="D15" i="2" s="1"/>
  <c r="C14" i="2"/>
  <c r="D14" i="2" s="1"/>
  <c r="C13" i="2"/>
  <c r="D13" i="2" s="1"/>
  <c r="C12" i="2"/>
  <c r="D12" i="2" s="1"/>
  <c r="C11" i="2"/>
  <c r="D11" i="2" s="1"/>
  <c r="C10" i="2"/>
  <c r="D10" i="2" s="1"/>
  <c r="C9" i="2"/>
  <c r="D9" i="2" s="1"/>
  <c r="C8" i="2"/>
  <c r="D8" i="2" s="1"/>
  <c r="C7" i="2"/>
  <c r="D7" i="2" s="1"/>
  <c r="C6" i="2"/>
  <c r="D6" i="2" s="1"/>
  <c r="B224" i="3"/>
  <c r="C224" i="3" s="1"/>
  <c r="B223" i="3"/>
  <c r="C223" i="3" s="1"/>
  <c r="B222" i="3"/>
  <c r="C222" i="3" s="1"/>
  <c r="B221" i="3"/>
  <c r="C221" i="3" s="1"/>
  <c r="B220" i="3"/>
  <c r="C220" i="3" s="1"/>
  <c r="B219" i="3"/>
  <c r="C219" i="3" s="1"/>
  <c r="B218" i="3"/>
  <c r="C218" i="3" s="1"/>
  <c r="B217" i="3"/>
  <c r="C217" i="3" s="1"/>
  <c r="B216" i="3"/>
  <c r="C216" i="3" s="1"/>
  <c r="B215" i="3"/>
  <c r="C215" i="3" s="1"/>
  <c r="B214" i="3"/>
  <c r="C214" i="3" s="1"/>
  <c r="B213" i="3"/>
  <c r="C213" i="3" s="1"/>
  <c r="B212" i="3"/>
  <c r="C212" i="3" s="1"/>
  <c r="B211" i="3"/>
  <c r="C211" i="3" s="1"/>
  <c r="B210" i="3"/>
  <c r="C210" i="3" s="1"/>
  <c r="B209" i="3"/>
  <c r="C209" i="3" s="1"/>
  <c r="B203" i="3"/>
  <c r="C203" i="3" s="1"/>
  <c r="B194" i="3"/>
  <c r="C194" i="3" s="1"/>
  <c r="B189" i="3"/>
  <c r="C189" i="3" s="1"/>
  <c r="B188" i="3"/>
  <c r="C188" i="3" s="1"/>
  <c r="B187" i="3"/>
  <c r="C187" i="3" s="1"/>
  <c r="B186" i="3"/>
  <c r="C186" i="3" s="1"/>
  <c r="B185" i="3"/>
  <c r="C185" i="3" s="1"/>
  <c r="B184" i="3"/>
  <c r="C184" i="3" s="1"/>
  <c r="B183" i="3"/>
  <c r="C183" i="3" s="1"/>
  <c r="B182" i="3"/>
  <c r="C182" i="3" s="1"/>
  <c r="B181" i="3"/>
  <c r="C181" i="3" s="1"/>
  <c r="B180" i="3"/>
  <c r="C180" i="3" s="1"/>
  <c r="B179" i="3"/>
  <c r="C179" i="3" s="1"/>
  <c r="B178" i="3"/>
  <c r="C178" i="3" s="1"/>
  <c r="B177" i="3"/>
  <c r="C177" i="3" s="1"/>
  <c r="B176" i="3"/>
  <c r="C176" i="3" s="1"/>
  <c r="B175" i="3"/>
  <c r="C175" i="3" s="1"/>
  <c r="B174" i="3"/>
  <c r="C174" i="3" s="1"/>
  <c r="B159" i="3"/>
  <c r="C159" i="3" s="1"/>
  <c r="B158" i="3"/>
  <c r="C158" i="3" s="1"/>
  <c r="B157" i="3"/>
  <c r="C157" i="3" s="1"/>
  <c r="B156" i="3"/>
  <c r="C156" i="3" s="1"/>
  <c r="B155" i="3"/>
  <c r="C155" i="3" s="1"/>
  <c r="B154" i="3"/>
  <c r="C154" i="3" s="1"/>
  <c r="B153" i="3"/>
  <c r="C153" i="3" s="1"/>
  <c r="B152" i="3"/>
  <c r="C152" i="3" s="1"/>
  <c r="B151" i="3"/>
  <c r="C151" i="3" s="1"/>
  <c r="B150" i="3"/>
  <c r="C150" i="3" s="1"/>
  <c r="B149" i="3"/>
  <c r="C149" i="3" s="1"/>
  <c r="B148" i="3"/>
  <c r="C148" i="3" s="1"/>
  <c r="B147" i="3"/>
  <c r="C147" i="3" s="1"/>
  <c r="B146" i="3"/>
  <c r="C146" i="3" s="1"/>
  <c r="B145" i="3"/>
  <c r="C145" i="3" s="1"/>
  <c r="B144" i="3"/>
  <c r="C144" i="3" s="1"/>
  <c r="B143" i="3"/>
  <c r="C143" i="3" s="1"/>
  <c r="B142" i="3"/>
  <c r="C142" i="3" s="1"/>
  <c r="B141" i="3"/>
  <c r="C141" i="3" s="1"/>
  <c r="B140" i="3"/>
  <c r="C140" i="3" s="1"/>
  <c r="B134" i="3"/>
  <c r="C134" i="3" s="1"/>
  <c r="B124" i="3"/>
  <c r="C124" i="3" s="1"/>
  <c r="B123" i="3"/>
  <c r="C123" i="3" s="1"/>
  <c r="B122" i="3"/>
  <c r="C122" i="3" s="1"/>
  <c r="B121" i="3"/>
  <c r="C121" i="3" s="1"/>
  <c r="B120" i="3"/>
  <c r="C120" i="3" s="1"/>
  <c r="B119" i="3"/>
  <c r="C119" i="3" s="1"/>
  <c r="B118" i="3"/>
  <c r="C118" i="3" s="1"/>
  <c r="B117" i="3"/>
  <c r="C117" i="3" s="1"/>
  <c r="B116" i="3"/>
  <c r="C116" i="3" s="1"/>
  <c r="B115" i="3"/>
  <c r="C115" i="3" s="1"/>
  <c r="B114" i="3"/>
  <c r="C114" i="3" s="1"/>
  <c r="B113" i="3"/>
  <c r="C113" i="3" s="1"/>
  <c r="B112" i="3"/>
  <c r="C112" i="3" s="1"/>
  <c r="B111" i="3"/>
  <c r="C111" i="3" s="1"/>
  <c r="B110" i="3"/>
  <c r="C110" i="3" s="1"/>
  <c r="B109" i="3"/>
  <c r="C109" i="3" s="1"/>
  <c r="B108" i="3"/>
  <c r="C108" i="3" s="1"/>
  <c r="B107" i="3"/>
  <c r="C107" i="3" s="1"/>
  <c r="B106" i="3"/>
  <c r="C106" i="3" s="1"/>
  <c r="B105" i="3"/>
  <c r="C105" i="3" s="1"/>
  <c r="B104" i="3"/>
  <c r="C104" i="3" s="1"/>
  <c r="B103" i="3"/>
  <c r="C103" i="3" s="1"/>
  <c r="B102" i="3"/>
  <c r="C102" i="3" s="1"/>
  <c r="B101" i="3"/>
  <c r="C101" i="3" s="1"/>
  <c r="B100" i="3"/>
  <c r="C100" i="3" s="1"/>
  <c r="B88" i="3"/>
  <c r="C88" i="3" s="1"/>
  <c r="B87" i="3"/>
  <c r="C87" i="3" s="1"/>
  <c r="B86" i="3"/>
  <c r="C86" i="3" s="1"/>
  <c r="B85" i="3"/>
  <c r="C85" i="3" s="1"/>
  <c r="B84" i="3"/>
  <c r="C84" i="3" s="1"/>
  <c r="B83" i="3"/>
  <c r="C83" i="3" s="1"/>
  <c r="B82" i="3"/>
  <c r="C82" i="3" s="1"/>
  <c r="B81" i="3"/>
  <c r="C81" i="3" s="1"/>
  <c r="B80" i="3"/>
  <c r="C80" i="3" s="1"/>
  <c r="B79" i="3"/>
  <c r="C79" i="3" s="1"/>
  <c r="B78" i="3"/>
  <c r="C78" i="3" s="1"/>
  <c r="B77" i="3"/>
  <c r="C77" i="3" s="1"/>
  <c r="B76" i="3"/>
  <c r="C76" i="3" s="1"/>
  <c r="B75" i="3"/>
  <c r="C75" i="3" s="1"/>
  <c r="B74" i="3"/>
  <c r="C74" i="3" s="1"/>
  <c r="B73" i="3"/>
  <c r="C73" i="3" s="1"/>
  <c r="B72" i="3"/>
  <c r="C72" i="3" s="1"/>
  <c r="B71" i="3"/>
  <c r="C71" i="3" s="1"/>
  <c r="B70" i="3"/>
  <c r="C70" i="3" s="1"/>
  <c r="B69" i="3"/>
  <c r="C69" i="3" s="1"/>
  <c r="B68" i="3"/>
  <c r="C68" i="3" s="1"/>
  <c r="B67" i="3"/>
  <c r="C67" i="3" s="1"/>
  <c r="B66" i="3"/>
  <c r="C66" i="3" s="1"/>
  <c r="B57" i="3"/>
  <c r="C57" i="3" s="1"/>
  <c r="B56" i="3"/>
  <c r="C56" i="3" s="1"/>
  <c r="B55" i="3"/>
  <c r="C55" i="3" s="1"/>
  <c r="B54" i="3"/>
  <c r="C54" i="3" s="1"/>
  <c r="B53" i="3"/>
  <c r="C53" i="3" s="1"/>
  <c r="B52" i="3"/>
  <c r="C52" i="3" s="1"/>
  <c r="B51" i="3"/>
  <c r="C51" i="3" s="1"/>
  <c r="B50" i="3"/>
  <c r="C50" i="3" s="1"/>
  <c r="B49" i="3"/>
  <c r="C49" i="3" s="1"/>
  <c r="B48" i="3"/>
  <c r="C48" i="3" s="1"/>
  <c r="B47" i="3"/>
  <c r="C47" i="3" s="1"/>
  <c r="B46" i="3"/>
  <c r="C46" i="3" s="1"/>
  <c r="B45" i="3"/>
  <c r="C45" i="3" s="1"/>
  <c r="B44" i="3"/>
  <c r="C44" i="3" s="1"/>
  <c r="B43" i="3"/>
  <c r="C43" i="3" s="1"/>
  <c r="B42" i="3"/>
  <c r="C42" i="3" s="1"/>
  <c r="B41" i="3"/>
  <c r="C41" i="3" s="1"/>
  <c r="B40" i="3"/>
  <c r="C40" i="3" s="1"/>
  <c r="B39" i="3"/>
  <c r="C39" i="3" s="1"/>
  <c r="B38" i="3"/>
  <c r="C38" i="3" s="1"/>
  <c r="B37" i="3"/>
  <c r="C37" i="3" s="1"/>
  <c r="B27" i="3"/>
  <c r="C27" i="3" s="1"/>
  <c r="B26" i="3"/>
  <c r="C26" i="3" s="1"/>
  <c r="B25" i="3"/>
  <c r="C25" i="3" s="1"/>
  <c r="B24" i="3"/>
  <c r="C24" i="3" s="1"/>
  <c r="B23" i="3"/>
  <c r="C23" i="3" s="1"/>
  <c r="B22" i="3"/>
  <c r="C22" i="3" s="1"/>
  <c r="B21" i="3"/>
  <c r="C21" i="3" s="1"/>
  <c r="B20" i="3"/>
  <c r="C20" i="3" s="1"/>
  <c r="B19" i="3"/>
  <c r="C19" i="3" s="1"/>
  <c r="B18" i="3"/>
  <c r="C18" i="3" s="1"/>
  <c r="B17" i="3"/>
  <c r="C17" i="3" s="1"/>
  <c r="B16" i="3"/>
  <c r="C16" i="3" s="1"/>
  <c r="B15" i="3"/>
  <c r="C15" i="3" s="1"/>
  <c r="B14" i="3"/>
  <c r="C14" i="3" s="1"/>
  <c r="B13" i="3"/>
  <c r="C13" i="3" s="1"/>
  <c r="B12" i="3"/>
  <c r="C12" i="3" s="1"/>
  <c r="B11" i="3"/>
  <c r="C11" i="3" s="1"/>
  <c r="B10" i="3"/>
  <c r="C10" i="3" s="1"/>
  <c r="B9" i="3"/>
  <c r="C9" i="3" s="1"/>
  <c r="B8" i="3"/>
  <c r="C8" i="3" s="1"/>
  <c r="B7" i="3"/>
  <c r="C7" i="3" s="1"/>
  <c r="C105" i="2"/>
  <c r="D105" i="2" s="1"/>
  <c r="C104" i="2"/>
  <c r="D104" i="2" s="1"/>
  <c r="C103" i="2"/>
  <c r="D103" i="2" s="1"/>
  <c r="C102" i="2"/>
  <c r="D102" i="2" s="1"/>
  <c r="C101" i="2"/>
  <c r="D101" i="2" s="1"/>
  <c r="C100" i="2"/>
  <c r="D100" i="2" s="1"/>
  <c r="C99" i="2"/>
  <c r="D99" i="2" s="1"/>
  <c r="C98" i="2"/>
  <c r="D98" i="2" s="1"/>
  <c r="C97" i="2"/>
  <c r="D97" i="2" s="1"/>
  <c r="C96" i="2"/>
  <c r="D96" i="2" s="1"/>
  <c r="C91" i="2"/>
  <c r="D91" i="2" s="1"/>
  <c r="C90" i="2"/>
  <c r="D90" i="2" s="1"/>
  <c r="C89" i="2"/>
  <c r="D89" i="2" s="1"/>
  <c r="C88" i="2"/>
  <c r="D88" i="2" s="1"/>
  <c r="C87" i="2"/>
  <c r="D87" i="2" s="1"/>
  <c r="C86" i="2"/>
  <c r="D86" i="2" s="1"/>
  <c r="C85" i="2"/>
  <c r="D85" i="2" s="1"/>
  <c r="C84" i="2"/>
  <c r="D84" i="2" s="1"/>
  <c r="C83" i="2"/>
  <c r="D83" i="2" s="1"/>
  <c r="C82" i="2"/>
  <c r="D82" i="2" s="1"/>
  <c r="C75" i="2"/>
  <c r="D75" i="2" s="1"/>
  <c r="C74" i="2"/>
  <c r="D74" i="2" s="1"/>
  <c r="C72" i="2"/>
  <c r="D72" i="2" s="1"/>
  <c r="C71" i="2"/>
  <c r="D71" i="2" s="1"/>
  <c r="C70" i="2"/>
  <c r="D70" i="2" s="1"/>
  <c r="C69" i="2"/>
  <c r="D69" i="2" s="1"/>
  <c r="C68" i="2"/>
  <c r="D68" i="2" s="1"/>
  <c r="C67" i="2"/>
  <c r="D67" i="2" s="1"/>
  <c r="C66" i="2"/>
  <c r="D66" i="2" s="1"/>
  <c r="C59" i="2"/>
  <c r="D59" i="2" s="1"/>
  <c r="C58" i="2"/>
  <c r="D58" i="2" s="1"/>
  <c r="C57" i="2"/>
  <c r="D57" i="2" s="1"/>
  <c r="C56" i="2"/>
  <c r="D56" i="2" s="1"/>
  <c r="C55" i="2"/>
  <c r="D55" i="2" s="1"/>
  <c r="C54" i="2"/>
  <c r="D54" i="2" s="1"/>
  <c r="C53" i="2"/>
  <c r="D53" i="2" s="1"/>
  <c r="C52" i="2"/>
  <c r="D52" i="2" s="1"/>
  <c r="C51" i="2"/>
  <c r="D51" i="2" s="1"/>
  <c r="C50" i="2"/>
  <c r="D50" i="2" s="1"/>
  <c r="C43" i="2"/>
  <c r="D43" i="2" s="1"/>
  <c r="C42" i="2"/>
  <c r="D42" i="2" s="1"/>
  <c r="C41" i="2"/>
  <c r="D41" i="2" s="1"/>
  <c r="C40" i="2"/>
  <c r="D40" i="2" s="1"/>
  <c r="C39" i="2"/>
  <c r="D39" i="2" s="1"/>
  <c r="C38" i="2"/>
  <c r="D38" i="2" s="1"/>
  <c r="C37" i="2"/>
  <c r="D37" i="2" s="1"/>
  <c r="C36" i="2"/>
  <c r="D36" i="2" s="1"/>
  <c r="C35" i="2"/>
  <c r="D35" i="2" s="1"/>
  <c r="C34" i="2"/>
  <c r="D34" i="2" s="1"/>
  <c r="C29" i="2"/>
  <c r="D29" i="2" s="1"/>
  <c r="C28" i="2"/>
  <c r="D28" i="2" s="1"/>
  <c r="C27" i="2"/>
  <c r="D27" i="2" s="1"/>
  <c r="C26" i="2"/>
  <c r="D26" i="2" s="1"/>
  <c r="C25" i="2"/>
  <c r="D25" i="2" s="1"/>
  <c r="C24" i="2"/>
  <c r="D24" i="2" s="1"/>
  <c r="C23" i="2"/>
  <c r="D23" i="2" s="1"/>
  <c r="C22" i="2"/>
  <c r="D22" i="2" s="1"/>
  <c r="C21" i="2"/>
  <c r="D21" i="2" s="1"/>
  <c r="C20" i="2"/>
  <c r="D20" i="2" s="1"/>
  <c r="D160" i="3" l="1"/>
  <c r="E76" i="2" s="1"/>
  <c r="N6" i="2"/>
  <c r="N13" i="2" s="1"/>
  <c r="N15" i="2" s="1"/>
  <c r="D125" i="3"/>
  <c r="E60" i="2" s="1"/>
  <c r="D91" i="3"/>
  <c r="E44" i="2" s="1"/>
  <c r="D184" i="3"/>
  <c r="E86" i="2" s="1"/>
  <c r="D12" i="3"/>
  <c r="E8" i="2" s="1"/>
  <c r="D27" i="3"/>
  <c r="E14" i="2" s="1"/>
  <c r="D203" i="3"/>
  <c r="E96" i="2" s="1"/>
  <c r="D155" i="3"/>
  <c r="E74" i="2" s="1"/>
  <c r="D66" i="3"/>
  <c r="E34" i="2" s="1"/>
  <c r="D17" i="3"/>
  <c r="E10" i="2" s="1"/>
  <c r="D145" i="3"/>
  <c r="E70" i="2" s="1"/>
  <c r="D214" i="3"/>
  <c r="E100" i="2" s="1"/>
  <c r="D174" i="3"/>
  <c r="E82" i="2" s="1"/>
  <c r="D37" i="3"/>
  <c r="E20" i="2" s="1"/>
  <c r="D110" i="3"/>
  <c r="E54" i="2" s="1"/>
  <c r="D134" i="3"/>
  <c r="E66" i="2" s="1"/>
  <c r="D47" i="3"/>
  <c r="E24" i="2" s="1"/>
  <c r="D219" i="3"/>
  <c r="E102" i="2" s="1"/>
  <c r="D105" i="3"/>
  <c r="E52" i="2" s="1"/>
  <c r="D120" i="3"/>
  <c r="E58" i="2" s="1"/>
  <c r="D81" i="3"/>
  <c r="E40" i="2" s="1"/>
  <c r="D209" i="3"/>
  <c r="E98" i="2" s="1"/>
  <c r="D150" i="3"/>
  <c r="E72" i="2" s="1"/>
  <c r="D189" i="3"/>
  <c r="E88" i="2" s="1"/>
  <c r="D52" i="3"/>
  <c r="E26" i="2" s="1"/>
  <c r="D86" i="3"/>
  <c r="E42" i="2" s="1"/>
  <c r="D7" i="3"/>
  <c r="E6" i="2" s="1"/>
  <c r="D22" i="3"/>
  <c r="E12" i="2" s="1"/>
  <c r="D179" i="3"/>
  <c r="E84" i="2" s="1"/>
  <c r="D224" i="3"/>
  <c r="E104" i="2" s="1"/>
  <c r="D71" i="3"/>
  <c r="E36" i="2" s="1"/>
  <c r="D115" i="3"/>
  <c r="E56" i="2" s="1"/>
  <c r="D140" i="3"/>
  <c r="E68" i="2" s="1"/>
  <c r="D194" i="3"/>
  <c r="E90" i="2" s="1"/>
  <c r="D42" i="3"/>
  <c r="E22" i="2" s="1"/>
  <c r="D57" i="3"/>
  <c r="E28" i="2" s="1"/>
  <c r="D100" i="3"/>
  <c r="E50" i="2" s="1"/>
  <c r="D76" i="3"/>
  <c r="E38" i="2" s="1"/>
  <c r="E92" i="2" l="1"/>
  <c r="M11" i="2" s="1"/>
  <c r="E78" i="2"/>
  <c r="M10" i="2" s="1"/>
  <c r="E46" i="2"/>
  <c r="M8" i="2" s="1"/>
  <c r="E16" i="2"/>
  <c r="M6" i="2" s="1"/>
  <c r="E30" i="2"/>
  <c r="M7" i="2" s="1"/>
  <c r="E62" i="2"/>
  <c r="M9" i="2" s="1"/>
  <c r="E106" i="2"/>
  <c r="M12" i="2" s="1"/>
  <c r="M13" i="2" l="1"/>
  <c r="M15" i="2" s="1"/>
</calcChain>
</file>

<file path=xl/sharedStrings.xml><?xml version="1.0" encoding="utf-8"?>
<sst xmlns="http://schemas.openxmlformats.org/spreadsheetml/2006/main" count="446" uniqueCount="306">
  <si>
    <t>1. Demand Planning</t>
  </si>
  <si>
    <t>#</t>
  </si>
  <si>
    <t>Question</t>
  </si>
  <si>
    <t>Reply</t>
  </si>
  <si>
    <t>Quantitative Choices</t>
  </si>
  <si>
    <t>What is your organization's average forecast error percentage over the past year?</t>
  </si>
  <si>
    <t>We don't formally measure forecast error</t>
  </si>
  <si>
    <t>Briefly describe your forecast accuracy measurement process and frequency.</t>
  </si>
  <si>
    <t>&gt;20% error</t>
  </si>
  <si>
    <t>10-20% error</t>
  </si>
  <si>
    <t>5-10% error</t>
  </si>
  <si>
    <t>&lt;5% error</t>
  </si>
  <si>
    <t>What percentage of your product portfolio has been formally classified by criticality for prioritized planning?</t>
  </si>
  <si>
    <t>&lt;25%</t>
  </si>
  <si>
    <t>25-50%</t>
  </si>
  <si>
    <t>51-75%</t>
  </si>
  <si>
    <t>76-90%</t>
  </si>
  <si>
    <t>&gt;90%</t>
  </si>
  <si>
    <t>Single channel</t>
  </si>
  <si>
    <t>Explain your channel diversification strategy for critical products.</t>
  </si>
  <si>
    <t>2 channels</t>
  </si>
  <si>
    <t>3 channels</t>
  </si>
  <si>
    <t>4 channels</t>
  </si>
  <si>
    <t>5+ channels</t>
  </si>
  <si>
    <t>2. Inventory Management</t>
  </si>
  <si>
    <t>Does your safety stock policy differentiate levels based on product criticality?</t>
  </si>
  <si>
    <t>No formal safety stock policy</t>
  </si>
  <si>
    <t>Summarize your approach to determining safety stock levels.</t>
  </si>
  <si>
    <t>One standard safety stock level for all products</t>
  </si>
  <si>
    <t>2-3 tiers of safety stock based on simple criteria</t>
  </si>
  <si>
    <t>Multiple tiers with criticality and volatility factors</t>
  </si>
  <si>
    <t>Dynamic algorithm-driven safety stock levels</t>
  </si>
  <si>
    <t>How do you track supplier lead times?</t>
  </si>
  <si>
    <t>No formal tracking</t>
  </si>
  <si>
    <t>Describe how you use lead time data to improve resilience.</t>
  </si>
  <si>
    <t>Manual tracking in spreadsheets</t>
  </si>
  <si>
    <t>Basic system tracking with monthly reviews</t>
  </si>
  <si>
    <t>Automated system with regular variance alerting</t>
  </si>
  <si>
    <t>Real-time lead time monitoring with predictive analytics</t>
  </si>
  <si>
    <t>15-30 days</t>
  </si>
  <si>
    <t>7-14 days</t>
  </si>
  <si>
    <t>What documented process exists for managing stockouts of critical products?</t>
  </si>
  <si>
    <t>No formal process</t>
  </si>
  <si>
    <t>Provide an example of how your stockout management process worked effectively.</t>
  </si>
  <si>
    <t>Basic escalation process only</t>
  </si>
  <si>
    <t>Documented process but limited alternatives</t>
  </si>
  <si>
    <t>Comprehensive process with multiple alternatives</t>
  </si>
  <si>
    <t>Automated system with predefined alternatives and real-time allocation</t>
  </si>
  <si>
    <t>What is your current inventory accuracy percentage (correct counts vs. system records)?</t>
  </si>
  <si>
    <t>&lt;90%</t>
  </si>
  <si>
    <t>Describe your inventory count verification process and frequency.</t>
  </si>
  <si>
    <t>90-95%</t>
  </si>
  <si>
    <t>95-98%</t>
  </si>
  <si>
    <t>98-99.5%</t>
  </si>
  <si>
    <t>&gt;99.5%</t>
  </si>
  <si>
    <t>3. Logistics</t>
  </si>
  <si>
    <t>Which best describes your warehouse management capabilities?</t>
  </si>
  <si>
    <t>Manual processes with minimal system support</t>
  </si>
  <si>
    <t>Identify your most valuable WMS functionality for resilience.</t>
  </si>
  <si>
    <t>Basic WMS with limited functionality</t>
  </si>
  <si>
    <t>Comprehensive WMS but limited integration</t>
  </si>
  <si>
    <t>Fully integrated WMS with visibility tools</t>
  </si>
  <si>
    <t>Advanced WMS with AI/ML optimization and predictive capabilities</t>
  </si>
  <si>
    <t>What percentage of your distribution network has documented alternate routing capabilities?</t>
  </si>
  <si>
    <t>Briefly explain your approach to network redundancy planning.</t>
  </si>
  <si>
    <t>For critical lanes, how many qualified transportation providers do you typically maintain?</t>
  </si>
  <si>
    <t>Single provider</t>
  </si>
  <si>
    <t>Describe how you qualify backup transportation providers.</t>
  </si>
  <si>
    <t>2 providers</t>
  </si>
  <si>
    <t>3 providers</t>
  </si>
  <si>
    <t>4 providers</t>
  </si>
  <si>
    <t>5+ providers</t>
  </si>
  <si>
    <t>Do you have documented contingency plans for last-mile delivery disruptions?</t>
  </si>
  <si>
    <t>No formal contingency plans</t>
  </si>
  <si>
    <t>Summarize your primary last-mile contingency strategy.</t>
  </si>
  <si>
    <t>Basic backup carrier list only</t>
  </si>
  <si>
    <t>Documented plans for major lanes only</t>
  </si>
  <si>
    <t>Comprehensive plans for all critical products</t>
  </si>
  <si>
    <t>Fully integrated multi-modal contingency system</t>
  </si>
  <si>
    <t>&lt;85%</t>
  </si>
  <si>
    <t>Explain how you measure and improve on-time delivery performance.</t>
  </si>
  <si>
    <t>85-90%</t>
  </si>
  <si>
    <t>91-95%</t>
  </si>
  <si>
    <t>96-98%</t>
  </si>
  <si>
    <t>&gt;98%</t>
  </si>
  <si>
    <t>4. Supply Chain Visibility</t>
  </si>
  <si>
    <t>To what tier depth have you mapped your supply chain for critical products?</t>
  </si>
  <si>
    <t>Direct suppliers only (Tier 1)</t>
  </si>
  <si>
    <t>Describe your supply chain mapping process and update frequency.</t>
  </si>
  <si>
    <t>Some Tier 2 suppliers</t>
  </si>
  <si>
    <t>Complete Tier 2 and some Tier 3</t>
  </si>
  <si>
    <t>Up to Tier 3 for all critical products</t>
  </si>
  <si>
    <t>End-to-end mapping including raw materials</t>
  </si>
  <si>
    <t>What percentage of your critical suppliers are integrated into your digital information systems?</t>
  </si>
  <si>
    <t>&lt;20%</t>
  </si>
  <si>
    <t>Explain the key information shared through these integration points.</t>
  </si>
  <si>
    <t>20-40%</t>
  </si>
  <si>
    <t>41-60%</t>
  </si>
  <si>
    <t>61-80%</t>
  </si>
  <si>
    <t>&gt;80%</t>
  </si>
  <si>
    <t>What level of traceability exists for your critical products?</t>
  </si>
  <si>
    <t>Limited/manual traceability</t>
  </si>
  <si>
    <t>Describe your traceability technology and capabilities.</t>
  </si>
  <si>
    <t>Batch-level traceability</t>
  </si>
  <si>
    <t>Item-level traceability for some products</t>
  </si>
  <si>
    <t>Item-level traceability for all critical products</t>
  </si>
  <si>
    <t>Real-time item-level traceability with chain of custody</t>
  </si>
  <si>
    <t>How do you monitor potential supply chain disruptions?</t>
  </si>
  <si>
    <t>No formal monitoring system</t>
  </si>
  <si>
    <t>Describe a recent disruption that was successfully identified and mitigated.</t>
  </si>
  <si>
    <t>Manual monitoring of news and alerts</t>
  </si>
  <si>
    <t>Basic alert system for major disruptions</t>
  </si>
  <si>
    <t>Comprehensive monitoring with supplier integration</t>
  </si>
  <si>
    <t>AI-powered predictive disruption monitoring system</t>
  </si>
  <si>
    <t>What level of order status information is available to customers?</t>
  </si>
  <si>
    <t>Limited information upon request</t>
  </si>
  <si>
    <t>Outline how customers access order status information.</t>
  </si>
  <si>
    <t>Basic milestone updates</t>
  </si>
  <si>
    <t>Detailed status with estimated delivery</t>
  </si>
  <si>
    <t>Real-time tracking for all shipments</t>
  </si>
  <si>
    <t>Predictive delivery with proactive exception management</t>
  </si>
  <si>
    <t>5. Supplier Management</t>
  </si>
  <si>
    <t>Which supplier resilience metrics do you formally track? (Select all that apply)</t>
  </si>
  <si>
    <t>Describe how frequently these metrics are reviewed and acted upon.</t>
  </si>
  <si>
    <t>Quality/defect rates</t>
  </si>
  <si>
    <t>Response time to demand changes</t>
  </si>
  <si>
    <t>Business continuity test results</t>
  </si>
  <si>
    <t>Financial stability indicators</t>
  </si>
  <si>
    <t>None of the above</t>
  </si>
  <si>
    <t>For critical components/products, what percentage have qualified alternate suppliers in different geographic regions?</t>
  </si>
  <si>
    <t>Explain your geographic diversification strategy.</t>
  </si>
  <si>
    <t>Does your supplier qualification process include formal assessment of resilience capabilities?</t>
  </si>
  <si>
    <t>No resilience assessment</t>
  </si>
  <si>
    <t>Summarize the key resilience factors in your qualification process.</t>
  </si>
  <si>
    <t>Basic business continuity questions only</t>
  </si>
  <si>
    <t>Moderate resilience assessment</t>
  </si>
  <si>
    <t>Comprehensive resilience evaluation</t>
  </si>
  <si>
    <t>Advanced assessment with site visits and testing</t>
  </si>
  <si>
    <t>What is the nature of your critical supplier relationships?</t>
  </si>
  <si>
    <t>Transactional/purchase order based</t>
  </si>
  <si>
    <t>Describe your most successful strategic supplier relationship.</t>
  </si>
  <si>
    <t>Basic contracts without resilience provisions</t>
  </si>
  <si>
    <t>Contracts with basic resilience requirements</t>
  </si>
  <si>
    <t>Detailed agreements with resilience KPIs</t>
  </si>
  <si>
    <t>How is supplier quality managed within your organization?</t>
  </si>
  <si>
    <t>Reactive quality management only</t>
  </si>
  <si>
    <t>Explain how quality issues are escalated and resolved.</t>
  </si>
  <si>
    <t>Basic quality metrics tracked</t>
  </si>
  <si>
    <t>Formal quality management program</t>
  </si>
  <si>
    <t>Integrated quality and resilience program</t>
  </si>
  <si>
    <t>Predictive quality management with continuous improvement</t>
  </si>
  <si>
    <t>6. Risk Management and Contingency Planning</t>
  </si>
  <si>
    <t>How comprehensive is your supply chain risk assessment process?</t>
  </si>
  <si>
    <t>No formal risk assessment</t>
  </si>
  <si>
    <t>Outline your risk assessment methodology.</t>
  </si>
  <si>
    <t>Basic assessment of direct suppliers only</t>
  </si>
  <si>
    <t>Moderate assessment including key Tier 2 suppliers</t>
  </si>
  <si>
    <t>Comprehensive multi-tier assessment</t>
  </si>
  <si>
    <t>Advanced assessment with scenario modeling and simulation</t>
  </si>
  <si>
    <t>How frequently do you test business continuity plans for critical products?</t>
  </si>
  <si>
    <t>No formal testing</t>
  </si>
  <si>
    <t>Describe your most recent business continuity test results.</t>
  </si>
  <si>
    <t>Testing less than annually</t>
  </si>
  <si>
    <t>Annual testing</t>
  </si>
  <si>
    <t>Semi-annual testing</t>
  </si>
  <si>
    <t>Quarterly or more frequent testing</t>
  </si>
  <si>
    <t>What is your average time to implement risk mitigation actions after identifying a significant supply chain risk?</t>
  </si>
  <si>
    <t>&gt;30 days</t>
  </si>
  <si>
    <t>1-6 days</t>
  </si>
  <si>
    <t>&lt;24 hours</t>
  </si>
  <si>
    <t>Describe your recall management process and timeframes.</t>
  </si>
  <si>
    <t>7. Operational Health</t>
  </si>
  <si>
    <t>Which supply chain resilience metrics are included in executive-level dashboards? (Select all that apply)</t>
  </si>
  <si>
    <t>Explain how executive metrics drive resilience improvements.</t>
  </si>
  <si>
    <t>Inventory levels for critical products</t>
  </si>
  <si>
    <t>Supplier performance metrics</t>
  </si>
  <si>
    <t>Risk monitoring indicators</t>
  </si>
  <si>
    <t>Supply disruption incidents</t>
  </si>
  <si>
    <t>How are critical healthcare products identified and managed differently?</t>
  </si>
  <si>
    <t>No differentiation for critical products</t>
  </si>
  <si>
    <t>Describe your critical product identification methodology.</t>
  </si>
  <si>
    <t>Basic flagging of critical products</t>
  </si>
  <si>
    <t>Dedicated inventory policies for critical products</t>
  </si>
  <si>
    <t>End-to-end priority handling of critical products</t>
  </si>
  <si>
    <t>Automated critical product management system</t>
  </si>
  <si>
    <t>How do you structure continuous improvement for supply chain resilience?</t>
  </si>
  <si>
    <t>No formal improvement program</t>
  </si>
  <si>
    <t>Share your most significant resilience improvement in the past year.</t>
  </si>
  <si>
    <t>Ad hoc improvements after disruptions</t>
  </si>
  <si>
    <t>Annual improvement planning</t>
  </si>
  <si>
    <t>Ongoing program with dedicated resources</t>
  </si>
  <si>
    <t>Mature program with quantifiable resilience gains</t>
  </si>
  <si>
    <t>To what extent are your supply chain systems integrated?</t>
  </si>
  <si>
    <t>Minimal integration with manual transfers</t>
  </si>
  <si>
    <t>Identify your most important system integration for resilience.</t>
  </si>
  <si>
    <t>Basic integration between key systems</t>
  </si>
  <si>
    <t>Moderate integration with some manual processes</t>
  </si>
  <si>
    <t>Comprehensive integration across internal systems</t>
  </si>
  <si>
    <t>Full integration including external partners</t>
  </si>
  <si>
    <t>Points</t>
  </si>
  <si>
    <t>Category</t>
  </si>
  <si>
    <t>Totals</t>
  </si>
  <si>
    <t>Available</t>
  </si>
  <si>
    <t>Earned</t>
  </si>
  <si>
    <t>Score</t>
  </si>
  <si>
    <t>Which of the following protocols does your organization have in place to ensure timely and effective communication with customers during stockouts or backorders? (select all that apply)</t>
  </si>
  <si>
    <t>No formal communication protocols in place</t>
  </si>
  <si>
    <t>Proactive outreach to manager customer expectations</t>
  </si>
  <si>
    <t>Dedicated customer service channels for stockout inquiries</t>
  </si>
  <si>
    <t>Provision of estimated delivery times</t>
  </si>
  <si>
    <t>Automated notifications to customers regarding stock status</t>
  </si>
  <si>
    <t>Limit partner involvement to order fulfillment only</t>
  </si>
  <si>
    <t>Explain how your organization monitors and acts upon partner performance.</t>
  </si>
  <si>
    <t>Conduct regular alignment meetings with partners</t>
  </si>
  <si>
    <t>Monitor partner performance using defined KPIs</t>
  </si>
  <si>
    <t>Collaborate on joint demand planning and forecasting</t>
  </si>
  <si>
    <t>Share near real-time demand forecasts with partners</t>
  </si>
  <si>
    <t>Establish cross-functional crisis response teams</t>
  </si>
  <si>
    <t>Conduct scenario planning exercises for potential disruptions</t>
  </si>
  <si>
    <t>Develop and regularly update business continuity plans</t>
  </si>
  <si>
    <t>Diversify supplier base across multiple geographies</t>
  </si>
  <si>
    <t>Maintain buffer inventory for critical products</t>
  </si>
  <si>
    <t>How does your organization manage and evaluate carriers and vendors to ensure quality and reliability? (select all that apply)</t>
  </si>
  <si>
    <t>Predefined criteria for selection based on performance history</t>
  </si>
  <si>
    <t>Describe the carrier qualification process.</t>
  </si>
  <si>
    <t>Regular performance monitoring using KPIs</t>
  </si>
  <si>
    <t>Maintaining multiple qualified transportation providers for critical lanes</t>
  </si>
  <si>
    <t>Contingency plans for disruptions</t>
  </si>
  <si>
    <t>Periodic audits and compliance checks</t>
  </si>
  <si>
    <t>On-time and in-full delivery</t>
  </si>
  <si>
    <t>Which criteria are utilized in your supplier evaluation process? (select all that apply)</t>
  </si>
  <si>
    <t>Product/service quality</t>
  </si>
  <si>
    <t>How do you weigh each criteria?</t>
  </si>
  <si>
    <t>Delivery performance</t>
  </si>
  <si>
    <t>Financial stability</t>
  </si>
  <si>
    <t>Compliance with ethical standards</t>
  </si>
  <si>
    <t>Geographic location and risk</t>
  </si>
  <si>
    <t>Capacity and scalability</t>
  </si>
  <si>
    <t>Innovation capability</t>
  </si>
  <si>
    <t>Cost competitiveness</t>
  </si>
  <si>
    <t>Environmental sustainability practices</t>
  </si>
  <si>
    <t>Provide an example of a recent risk that lead to key lessons learned.</t>
  </si>
  <si>
    <t>What capabilities exist to manage a potential supply disruption?</t>
  </si>
  <si>
    <t>No formal business continuity process</t>
  </si>
  <si>
    <t>Basic business continuity procedure documented</t>
  </si>
  <si>
    <t>Comprehensive business continuity plan with roles defined</t>
  </si>
  <si>
    <t>Tested business continuity plan with all critical products traceable</t>
  </si>
  <si>
    <t>Advanced business continuity system with simulation capabilities</t>
  </si>
  <si>
    <t>Which communication strategies are employed by your organization during a supply disruption? (Select all that apply)</t>
  </si>
  <si>
    <t>Timely and candid customer notification</t>
  </si>
  <si>
    <t>What internal communication mechanisms and oversight supported the supply disruption response?</t>
  </si>
  <si>
    <t>Inform customers through multiple channels</t>
  </si>
  <si>
    <t>Coordinate with suppliers and distributors for product retrieval</t>
  </si>
  <si>
    <t>Provide regular updates to internal stakeholders</t>
  </si>
  <si>
    <t>Develop and disseminate FAQs to address common concerns</t>
  </si>
  <si>
    <t>On-time and in-full delivery performance</t>
  </si>
  <si>
    <t>Which tools and processes are utilized to measure performance in your supply chain and logistics operations? (Select all that apply)</t>
  </si>
  <si>
    <t>Real-time analytics dashboards</t>
  </si>
  <si>
    <t>Describe your supply chain analytics infrastructure and how do they drive day-to‑day decision-making.</t>
  </si>
  <si>
    <t>Periodic performance audits</t>
  </si>
  <si>
    <t>Supplier performance scorecards</t>
  </si>
  <si>
    <t>Customer satisfaction surveys</t>
  </si>
  <si>
    <t>Inventory turnover analysis</t>
  </si>
  <si>
    <t>© 2025 HIRC. All rights reserved.</t>
  </si>
  <si>
    <t>For critical products, through how many distinct distribution channels can you typically fulfill demand? (select all that apply)</t>
  </si>
  <si>
    <t>Quantitative</t>
  </si>
  <si>
    <t>Quant</t>
  </si>
  <si>
    <t>Qual</t>
  </si>
  <si>
    <t>IP</t>
  </si>
  <si>
    <t>Qualitative</t>
  </si>
  <si>
    <t>Dropdown</t>
  </si>
  <si>
    <t>IP = In-Progress</t>
  </si>
  <si>
    <t>HIRC | Resiliency Lite Assessment (RLA)</t>
  </si>
  <si>
    <t>HIRC | Resiliency Lite Assessment</t>
  </si>
  <si>
    <t>Supporting Narrative</t>
  </si>
  <si>
    <t>Supplier - please enter an "x" in column C for your Quantitative response.</t>
  </si>
  <si>
    <t>ISO certification</t>
  </si>
  <si>
    <t>Strategic partnerships with shared resilience investments</t>
  </si>
  <si>
    <t>Supplier - Enter a narrative in column E for your Qualitative response.</t>
  </si>
  <si>
    <t>Provider - please select a score in the "Qualitative" column F for the Narrative responses</t>
  </si>
  <si>
    <t>Term</t>
  </si>
  <si>
    <t>Definition</t>
  </si>
  <si>
    <t>Critical products</t>
  </si>
  <si>
    <t>Critical products are 1) essential to patient care, 2) may have limited clinical or supply alternates, and 3) may have limited market availability or diversity.</t>
  </si>
  <si>
    <t>Explain how product criticality segmentation impacts your operational and risk strategy.</t>
  </si>
  <si>
    <t>Supplier</t>
  </si>
  <si>
    <t>Product categories covered</t>
  </si>
  <si>
    <t>Provider - please ask Supplier to complete one assessment per business unit.  This assessment is not an enterprise assessment.</t>
  </si>
  <si>
    <t>Date completed</t>
  </si>
  <si>
    <t>Submitted by</t>
  </si>
  <si>
    <t>Title</t>
  </si>
  <si>
    <t>BU</t>
  </si>
  <si>
    <t>Mapping of Tier 1 suppliers</t>
  </si>
  <si>
    <t>Mapping of Tier 2 and beyond suppliers</t>
  </si>
  <si>
    <t>Integration of supply chain mapping with risk assessment tools</t>
  </si>
  <si>
    <t>Use of mapping to identify critical nodes and potential bottlenecks</t>
  </si>
  <si>
    <t>Regular updates and reviews of supply chain maps</t>
  </si>
  <si>
    <t>What is your current on-time and in full (OTIF) delivery performance percentage?</t>
  </si>
  <si>
    <t>Evaluate the geographic diversification of your supplier base. Is geographic risk mitigated?</t>
  </si>
  <si>
    <t>Explain how you measure customer satisfaction during stockouts to improve future communication?</t>
  </si>
  <si>
    <t>Describe how insights from mapping and monitoring are integrated into your risk management.</t>
  </si>
  <si>
    <t>Business Unit (BU)</t>
  </si>
  <si>
    <t>To what extent does your organization utilize supply chain mapping to enhance visibility and identify potential disruptions? (select all that apply)</t>
  </si>
  <si>
    <t>How are external partners (distributors, suppliers) evaluated and integrated into your demand planning process to ensure responsiveness and accuracy?</t>
  </si>
  <si>
    <t>What risk mitigation strategies or contingency plans are in place to maintain supply chain continuity during demand or supply disruptions? (select all that apply)</t>
  </si>
  <si>
    <t>Rely soley on historical data without proactive planning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</si>
</sst>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0"/>
      <color rgb="FF000000"/>
      <name val="Arial"/>
      <scheme val="minor"/>
    </font>
    <font>
      <sz val="10"/>
      <name val="Arial"/>
      <family val="2"/>
    </font>
    <font>
      <sz val="10"/>
      <color rgb="FFFFFFFF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4"/>
      <color rgb="FFFFFFFF"/>
      <name val="Arial"/>
      <family val="2"/>
      <scheme val="minor"/>
    </font>
    <font>
      <sz val="12"/>
      <color rgb="FFFFFFFF"/>
      <name val="Arial"/>
      <family val="2"/>
      <scheme val="minor"/>
    </font>
    <font>
      <b/>
      <sz val="12"/>
      <color rgb="FFFFFFFF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4"/>
      <color rgb="FFFFFFFF"/>
      <name val="Arial"/>
      <family val="2"/>
      <scheme val="minor"/>
    </font>
    <font>
      <b/>
      <sz val="18"/>
      <color rgb="FF000000"/>
      <name val="Arial"/>
      <family val="2"/>
      <scheme val="minor"/>
    </font>
    <font>
      <sz val="18"/>
      <name val="Arial"/>
      <family val="2"/>
    </font>
    <font>
      <sz val="12"/>
      <name val="Arial"/>
      <family val="2"/>
    </font>
    <font>
      <sz val="12"/>
      <color rgb="FF000000"/>
      <name val="Arial"/>
      <family val="2"/>
      <scheme val="minor"/>
    </font>
    <font>
      <b/>
      <sz val="12"/>
      <color rgb="FFFFFFFF"/>
      <name val="Arial"/>
      <family val="2"/>
      <scheme val="minor"/>
    </font>
    <font>
      <sz val="12"/>
      <color rgb="FFFFFFFF"/>
      <name val="Arial"/>
      <family val="2"/>
      <scheme val="minor"/>
    </font>
    <font>
      <sz val="10"/>
      <color theme="0"/>
      <name val="Arial"/>
      <family val="2"/>
    </font>
    <font>
      <sz val="10"/>
      <color theme="0"/>
      <name val="Arial"/>
      <family val="2"/>
      <scheme val="minor"/>
    </font>
    <font>
      <b/>
      <sz val="12"/>
      <color theme="0"/>
      <name val="Arial"/>
      <family val="2"/>
      <scheme val="minor"/>
    </font>
    <font>
      <b/>
      <sz val="16"/>
      <color theme="0"/>
      <name val="Arial"/>
      <family val="2"/>
      <scheme val="minor"/>
    </font>
    <font>
      <sz val="12"/>
      <color theme="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name val="Arial"/>
      <family val="2"/>
      <scheme val="minor"/>
    </font>
    <font>
      <b/>
      <sz val="10"/>
      <name val="Arial"/>
      <family val="2"/>
      <scheme val="minor"/>
    </font>
    <font>
      <sz val="12"/>
      <color rgb="FF222222"/>
      <name val="Arial"/>
      <family val="2"/>
      <scheme val="minor"/>
    </font>
    <font>
      <b/>
      <sz val="12"/>
      <color theme="4" tint="-0.249977111117893"/>
      <name val="Arial"/>
      <family val="2"/>
      <scheme val="minor"/>
    </font>
    <font>
      <b/>
      <sz val="12"/>
      <color theme="2"/>
      <name val="Arial"/>
      <family val="2"/>
      <scheme val="minor"/>
    </font>
    <font>
      <b/>
      <sz val="14"/>
      <name val="Arial"/>
      <family val="2"/>
      <scheme val="minor"/>
    </font>
    <font>
      <b/>
      <sz val="12"/>
      <color theme="9"/>
      <name val="Arial"/>
      <family val="2"/>
      <scheme val="minor"/>
    </font>
    <font>
      <sz val="12"/>
      <color rgb="FF000000"/>
      <name val="Segoe UI"/>
      <family val="2"/>
    </font>
  </fonts>
  <fills count="30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B7B7B7"/>
        <bgColor rgb="FFB7B7B7"/>
      </patternFill>
    </fill>
    <fill>
      <patternFill patternType="solid">
        <fgColor rgb="FFCFE2F3"/>
        <bgColor rgb="FFCFE2F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3F3F3"/>
      </patternFill>
    </fill>
    <fill>
      <patternFill patternType="solid">
        <fgColor theme="6"/>
        <bgColor rgb="FFCFE2F3"/>
      </patternFill>
    </fill>
    <fill>
      <patternFill patternType="solid">
        <fgColor theme="0"/>
        <bgColor rgb="FFFFFFFF"/>
      </patternFill>
    </fill>
    <fill>
      <patternFill patternType="solid">
        <fgColor theme="0" tint="-4.9989318521683403E-2"/>
        <bgColor rgb="FFF3F3F3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rgb="FFCFE2F3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rgb="FF3D85C6"/>
      </patternFill>
    </fill>
    <fill>
      <patternFill patternType="solid">
        <fgColor theme="4" tint="0.39997558519241921"/>
        <bgColor rgb="FFCFE2F3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/>
        <bgColor rgb="FFFFFF00"/>
      </patternFill>
    </fill>
    <fill>
      <patternFill patternType="solid">
        <fgColor theme="9"/>
        <bgColor rgb="FFFFFF00"/>
      </patternFill>
    </fill>
    <fill>
      <patternFill patternType="solid">
        <fgColor theme="9"/>
        <bgColor rgb="FF073763"/>
      </patternFill>
    </fill>
    <fill>
      <patternFill patternType="solid">
        <fgColor theme="4"/>
        <bgColor rgb="FF073763"/>
      </patternFill>
    </fill>
    <fill>
      <patternFill patternType="solid">
        <fgColor theme="1" tint="0.249977111117893"/>
        <bgColor rgb="FF073763"/>
      </patternFill>
    </fill>
    <fill>
      <patternFill patternType="solid">
        <fgColor theme="4"/>
        <bgColor rgb="FFB7B7B7"/>
      </patternFill>
    </fill>
    <fill>
      <patternFill patternType="solid">
        <fgColor theme="9"/>
        <bgColor rgb="FFB7B7B7"/>
      </patternFill>
    </fill>
    <fill>
      <patternFill patternType="solid">
        <fgColor theme="0" tint="-4.9989318521683403E-2"/>
        <bgColor rgb="FFCFE2F3"/>
      </patternFill>
    </fill>
    <fill>
      <patternFill patternType="solid">
        <fgColor theme="6" tint="0.79998168889431442"/>
        <bgColor rgb="FFCFE2F3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F3F3F3"/>
      </patternFill>
    </fill>
    <fill>
      <patternFill patternType="solid">
        <fgColor theme="4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B7B7B7"/>
      </left>
      <right/>
      <top style="thin">
        <color rgb="FFB7B7B7"/>
      </top>
      <bottom/>
      <diagonal/>
    </border>
    <border>
      <left/>
      <right/>
      <top style="thin">
        <color rgb="FFB7B7B7"/>
      </top>
      <bottom/>
      <diagonal/>
    </border>
    <border>
      <left/>
      <right/>
      <top/>
      <bottom style="thin">
        <color rgb="FFB7B7B7"/>
      </bottom>
      <diagonal/>
    </border>
    <border>
      <left style="thin">
        <color rgb="FFB7B7B7"/>
      </left>
      <right/>
      <top/>
      <bottom/>
      <diagonal/>
    </border>
    <border>
      <left style="thin">
        <color rgb="FFB7B7B7"/>
      </left>
      <right/>
      <top/>
      <bottom style="thin">
        <color rgb="FFB7B7B7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rgb="FFB7B7B7"/>
      </bottom>
      <diagonal/>
    </border>
    <border>
      <left/>
      <right style="thin">
        <color theme="0" tint="-0.499984740745262"/>
      </right>
      <top/>
      <bottom style="thin">
        <color rgb="FFB7B7B7"/>
      </bottom>
      <diagonal/>
    </border>
    <border>
      <left/>
      <right style="thin">
        <color theme="0" tint="-0.499984740745262"/>
      </right>
      <top style="thin">
        <color rgb="FFB7B7B7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499984740745262"/>
      </left>
      <right/>
      <top style="thin">
        <color theme="0" tint="-0.249977111117893"/>
      </top>
      <bottom/>
      <diagonal/>
    </border>
    <border>
      <left style="thin">
        <color theme="0" tint="-0.499984740745262"/>
      </left>
      <right/>
      <top/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 tint="-0.249977111117893"/>
      </top>
      <bottom/>
      <diagonal/>
    </border>
    <border>
      <left style="thin">
        <color theme="0"/>
      </left>
      <right style="thin">
        <color theme="0"/>
      </right>
      <top style="thin">
        <color theme="0" tint="-0.249977111117893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rgb="FFB7B7B7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rgb="FFB7B7B7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0" tint="-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0" fontId="9" fillId="0" borderId="0"/>
  </cellStyleXfs>
  <cellXfs count="204">
    <xf numFmtId="0" fontId="0" fillId="0" borderId="0" xfId="0"/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0" fillId="6" borderId="0" xfId="0" applyFill="1"/>
    <xf numFmtId="0" fontId="8" fillId="6" borderId="0" xfId="0" applyFont="1" applyFill="1"/>
    <xf numFmtId="0" fontId="10" fillId="6" borderId="0" xfId="0" applyFont="1" applyFill="1"/>
    <xf numFmtId="0" fontId="15" fillId="9" borderId="1" xfId="0" applyFont="1" applyFill="1" applyBorder="1"/>
    <xf numFmtId="0" fontId="18" fillId="6" borderId="0" xfId="0" applyFont="1" applyFill="1"/>
    <xf numFmtId="0" fontId="11" fillId="6" borderId="0" xfId="0" applyFont="1" applyFill="1"/>
    <xf numFmtId="0" fontId="10" fillId="6" borderId="0" xfId="0" applyFont="1" applyFill="1" applyAlignment="1">
      <alignment horizontal="center"/>
    </xf>
    <xf numFmtId="0" fontId="16" fillId="6" borderId="2" xfId="0" applyFont="1" applyFill="1" applyBorder="1"/>
    <xf numFmtId="0" fontId="8" fillId="7" borderId="5" xfId="0" applyFont="1" applyFill="1" applyBorder="1"/>
    <xf numFmtId="0" fontId="8" fillId="7" borderId="6" xfId="0" applyFont="1" applyFill="1" applyBorder="1"/>
    <xf numFmtId="0" fontId="8" fillId="10" borderId="5" xfId="0" applyFont="1" applyFill="1" applyBorder="1"/>
    <xf numFmtId="0" fontId="8" fillId="10" borderId="6" xfId="0" applyFont="1" applyFill="1" applyBorder="1"/>
    <xf numFmtId="0" fontId="8" fillId="9" borderId="0" xfId="0" applyFont="1" applyFill="1"/>
    <xf numFmtId="0" fontId="1" fillId="6" borderId="0" xfId="0" applyFont="1" applyFill="1"/>
    <xf numFmtId="0" fontId="8" fillId="0" borderId="10" xfId="0" applyFont="1" applyBorder="1"/>
    <xf numFmtId="0" fontId="8" fillId="0" borderId="12" xfId="0" applyFont="1" applyBorder="1"/>
    <xf numFmtId="0" fontId="8" fillId="0" borderId="15" xfId="0" applyFont="1" applyBorder="1"/>
    <xf numFmtId="0" fontId="8" fillId="10" borderId="0" xfId="0" applyFont="1" applyFill="1"/>
    <xf numFmtId="0" fontId="8" fillId="7" borderId="0" xfId="0" applyFont="1" applyFill="1"/>
    <xf numFmtId="0" fontId="8" fillId="10" borderId="16" xfId="0" applyFont="1" applyFill="1" applyBorder="1"/>
    <xf numFmtId="0" fontId="8" fillId="10" borderId="9" xfId="0" applyFont="1" applyFill="1" applyBorder="1"/>
    <xf numFmtId="0" fontId="8" fillId="7" borderId="16" xfId="0" applyFont="1" applyFill="1" applyBorder="1"/>
    <xf numFmtId="0" fontId="8" fillId="5" borderId="0" xfId="0" applyFont="1" applyFill="1"/>
    <xf numFmtId="0" fontId="29" fillId="5" borderId="0" xfId="0" applyFont="1" applyFill="1"/>
    <xf numFmtId="0" fontId="15" fillId="9" borderId="2" xfId="0" applyFont="1" applyFill="1" applyBorder="1"/>
    <xf numFmtId="0" fontId="8" fillId="0" borderId="35" xfId="0" applyFont="1" applyBorder="1"/>
    <xf numFmtId="0" fontId="8" fillId="0" borderId="39" xfId="0" applyFont="1" applyBorder="1"/>
    <xf numFmtId="0" fontId="8" fillId="10" borderId="42" xfId="0" applyFont="1" applyFill="1" applyBorder="1"/>
    <xf numFmtId="0" fontId="30" fillId="7" borderId="3" xfId="0" applyFont="1" applyFill="1" applyBorder="1"/>
    <xf numFmtId="0" fontId="11" fillId="18" borderId="0" xfId="0" applyFont="1" applyFill="1" applyAlignment="1">
      <alignment horizontal="center"/>
    </xf>
    <xf numFmtId="0" fontId="4" fillId="19" borderId="0" xfId="0" applyFont="1" applyFill="1" applyAlignment="1">
      <alignment horizontal="center"/>
    </xf>
    <xf numFmtId="0" fontId="5" fillId="22" borderId="0" xfId="0" applyFont="1" applyFill="1"/>
    <xf numFmtId="0" fontId="14" fillId="22" borderId="0" xfId="0" applyFont="1" applyFill="1"/>
    <xf numFmtId="0" fontId="20" fillId="22" borderId="0" xfId="0" applyFont="1" applyFill="1"/>
    <xf numFmtId="0" fontId="20" fillId="22" borderId="0" xfId="0" applyFont="1" applyFill="1" applyAlignment="1">
      <alignment horizontal="center"/>
    </xf>
    <xf numFmtId="0" fontId="8" fillId="27" borderId="0" xfId="0" applyFont="1" applyFill="1"/>
    <xf numFmtId="0" fontId="8" fillId="28" borderId="0" xfId="0" applyFont="1" applyFill="1"/>
    <xf numFmtId="0" fontId="33" fillId="7" borderId="3" xfId="0" applyFont="1" applyFill="1" applyBorder="1"/>
    <xf numFmtId="0" fontId="11" fillId="18" borderId="23" xfId="0" applyFont="1" applyFill="1" applyBorder="1" applyAlignment="1">
      <alignment horizontal="center"/>
    </xf>
    <xf numFmtId="0" fontId="8" fillId="10" borderId="34" xfId="0" applyFont="1" applyFill="1" applyBorder="1"/>
    <xf numFmtId="0" fontId="27" fillId="6" borderId="0" xfId="0" applyFont="1" applyFill="1"/>
    <xf numFmtId="0" fontId="22" fillId="6" borderId="0" xfId="0" applyFont="1" applyFill="1"/>
    <xf numFmtId="0" fontId="24" fillId="22" borderId="0" xfId="0" applyFont="1" applyFill="1"/>
    <xf numFmtId="0" fontId="25" fillId="22" borderId="0" xfId="0" applyFont="1" applyFill="1"/>
    <xf numFmtId="0" fontId="22" fillId="22" borderId="0" xfId="0" applyFont="1" applyFill="1"/>
    <xf numFmtId="0" fontId="23" fillId="3" borderId="0" xfId="0" applyFont="1" applyFill="1" applyAlignment="1">
      <alignment horizontal="center"/>
    </xf>
    <xf numFmtId="0" fontId="28" fillId="6" borderId="0" xfId="0" applyFont="1" applyFill="1"/>
    <xf numFmtId="0" fontId="26" fillId="6" borderId="0" xfId="0" applyFont="1" applyFill="1"/>
    <xf numFmtId="0" fontId="25" fillId="26" borderId="0" xfId="0" applyFont="1" applyFill="1"/>
    <xf numFmtId="0" fontId="23" fillId="26" borderId="0" xfId="0" applyFont="1" applyFill="1"/>
    <xf numFmtId="0" fontId="25" fillId="6" borderId="0" xfId="0" applyFont="1" applyFill="1"/>
    <xf numFmtId="0" fontId="10" fillId="15" borderId="22" xfId="0" applyFont="1" applyFill="1" applyBorder="1" applyAlignment="1" applyProtection="1">
      <alignment horizontal="center"/>
      <protection locked="0"/>
    </xf>
    <xf numFmtId="0" fontId="8" fillId="15" borderId="22" xfId="0" applyFont="1" applyFill="1" applyBorder="1" applyAlignment="1" applyProtection="1">
      <alignment horizontal="center"/>
      <protection locked="0"/>
    </xf>
    <xf numFmtId="0" fontId="23" fillId="15" borderId="0" xfId="0" applyFont="1" applyFill="1"/>
    <xf numFmtId="0" fontId="25" fillId="15" borderId="0" xfId="0" applyFont="1" applyFill="1"/>
    <xf numFmtId="0" fontId="4" fillId="3" borderId="16" xfId="2" applyFont="1" applyFill="1" applyBorder="1" applyAlignment="1">
      <alignment horizontal="center"/>
    </xf>
    <xf numFmtId="0" fontId="9" fillId="6" borderId="0" xfId="2" applyFill="1"/>
    <xf numFmtId="0" fontId="34" fillId="6" borderId="45" xfId="2" applyFont="1" applyFill="1" applyBorder="1" applyAlignment="1">
      <alignment vertical="center"/>
    </xf>
    <xf numFmtId="0" fontId="34" fillId="6" borderId="46" xfId="2" applyFont="1" applyFill="1" applyBorder="1" applyAlignment="1">
      <alignment vertical="center"/>
    </xf>
    <xf numFmtId="0" fontId="18" fillId="6" borderId="0" xfId="2" applyFont="1" applyFill="1"/>
    <xf numFmtId="0" fontId="25" fillId="11" borderId="0" xfId="0" applyFont="1" applyFill="1" applyAlignment="1">
      <alignment horizontal="left"/>
    </xf>
    <xf numFmtId="14" fontId="18" fillId="5" borderId="0" xfId="0" applyNumberFormat="1" applyFont="1" applyFill="1" applyAlignment="1" applyProtection="1">
      <alignment horizontal="left" vertical="center" wrapText="1"/>
      <protection locked="0"/>
    </xf>
    <xf numFmtId="0" fontId="18" fillId="5" borderId="0" xfId="0" applyFont="1" applyFill="1" applyAlignment="1" applyProtection="1">
      <alignment horizontal="left" wrapText="1"/>
      <protection locked="0"/>
    </xf>
    <xf numFmtId="9" fontId="11" fillId="8" borderId="0" xfId="1" applyFont="1" applyFill="1" applyAlignment="1" applyProtection="1">
      <alignment horizontal="center" vertical="center"/>
    </xf>
    <xf numFmtId="0" fontId="6" fillId="22" borderId="0" xfId="0" applyFont="1" applyFill="1"/>
    <xf numFmtId="0" fontId="2" fillId="22" borderId="0" xfId="0" applyFont="1" applyFill="1"/>
    <xf numFmtId="0" fontId="4" fillId="3" borderId="0" xfId="0" applyFont="1" applyFill="1" applyAlignment="1">
      <alignment horizontal="center"/>
    </xf>
    <xf numFmtId="0" fontId="4" fillId="23" borderId="0" xfId="0" applyFont="1" applyFill="1" applyAlignment="1">
      <alignment horizontal="center" vertical="top"/>
    </xf>
    <xf numFmtId="0" fontId="4" fillId="24" borderId="0" xfId="0" applyFont="1" applyFill="1" applyAlignment="1">
      <alignment horizontal="center" vertical="top"/>
    </xf>
    <xf numFmtId="0" fontId="3" fillId="6" borderId="0" xfId="0" applyFont="1" applyFill="1"/>
    <xf numFmtId="0" fontId="8" fillId="4" borderId="5" xfId="0" applyFont="1" applyFill="1" applyBorder="1"/>
    <xf numFmtId="0" fontId="8" fillId="4" borderId="0" xfId="0" applyFont="1" applyFill="1"/>
    <xf numFmtId="0" fontId="10" fillId="5" borderId="0" xfId="0" applyFont="1" applyFill="1" applyAlignment="1">
      <alignment horizontal="left"/>
    </xf>
    <xf numFmtId="0" fontId="12" fillId="16" borderId="0" xfId="0" applyFont="1" applyFill="1" applyAlignment="1">
      <alignment horizontal="center" vertical="top"/>
    </xf>
    <xf numFmtId="0" fontId="12" fillId="13" borderId="0" xfId="0" applyFont="1" applyFill="1" applyAlignment="1">
      <alignment horizontal="center" vertical="top"/>
    </xf>
    <xf numFmtId="0" fontId="10" fillId="5" borderId="42" xfId="0" applyFont="1" applyFill="1" applyBorder="1" applyAlignment="1">
      <alignment horizontal="left"/>
    </xf>
    <xf numFmtId="0" fontId="13" fillId="16" borderId="42" xfId="0" applyFont="1" applyFill="1" applyBorder="1" applyAlignment="1">
      <alignment horizontal="center" vertical="top"/>
    </xf>
    <xf numFmtId="0" fontId="13" fillId="13" borderId="42" xfId="0" applyFont="1" applyFill="1" applyBorder="1" applyAlignment="1">
      <alignment horizontal="center" vertical="top"/>
    </xf>
    <xf numFmtId="0" fontId="8" fillId="25" borderId="0" xfId="0" applyFont="1" applyFill="1"/>
    <xf numFmtId="0" fontId="8" fillId="25" borderId="0" xfId="0" applyFont="1" applyFill="1" applyAlignment="1">
      <alignment horizontal="center" vertical="top"/>
    </xf>
    <xf numFmtId="0" fontId="8" fillId="25" borderId="42" xfId="0" applyFont="1" applyFill="1" applyBorder="1"/>
    <xf numFmtId="0" fontId="8" fillId="25" borderId="42" xfId="0" applyFont="1" applyFill="1" applyBorder="1" applyAlignment="1">
      <alignment horizontal="center" vertical="top"/>
    </xf>
    <xf numFmtId="0" fontId="4" fillId="25" borderId="0" xfId="0" applyFont="1" applyFill="1"/>
    <xf numFmtId="9" fontId="11" fillId="25" borderId="0" xfId="1" applyFont="1" applyFill="1" applyAlignment="1" applyProtection="1">
      <alignment horizontal="center" vertical="top"/>
    </xf>
    <xf numFmtId="0" fontId="4" fillId="6" borderId="0" xfId="0" applyFont="1" applyFill="1"/>
    <xf numFmtId="0" fontId="4" fillId="0" borderId="0" xfId="0" applyFont="1"/>
    <xf numFmtId="0" fontId="31" fillId="17" borderId="0" xfId="0" applyFont="1" applyFill="1"/>
    <xf numFmtId="0" fontId="5" fillId="21" borderId="0" xfId="0" applyFont="1" applyFill="1"/>
    <xf numFmtId="0" fontId="32" fillId="21" borderId="0" xfId="0" applyFont="1" applyFill="1"/>
    <xf numFmtId="0" fontId="5" fillId="20" borderId="0" xfId="0" applyFont="1" applyFill="1"/>
    <xf numFmtId="0" fontId="32" fillId="20" borderId="0" xfId="0" applyFont="1" applyFill="1"/>
    <xf numFmtId="0" fontId="18" fillId="5" borderId="0" xfId="0" applyFont="1" applyFill="1" applyAlignment="1" applyProtection="1">
      <alignment vertical="center" wrapText="1"/>
      <protection locked="0"/>
    </xf>
    <xf numFmtId="0" fontId="15" fillId="9" borderId="1" xfId="0" applyFont="1" applyFill="1" applyBorder="1"/>
    <xf numFmtId="0" fontId="16" fillId="6" borderId="2" xfId="0" applyFont="1" applyFill="1" applyBorder="1"/>
    <xf numFmtId="0" fontId="8" fillId="9" borderId="1" xfId="0" applyFont="1" applyFill="1" applyBorder="1"/>
    <xf numFmtId="0" fontId="1" fillId="6" borderId="2" xfId="0" applyFont="1" applyFill="1" applyBorder="1"/>
    <xf numFmtId="0" fontId="1" fillId="6" borderId="3" xfId="0" applyFont="1" applyFill="1" applyBorder="1"/>
    <xf numFmtId="0" fontId="8" fillId="13" borderId="5" xfId="0" applyFont="1" applyFill="1" applyBorder="1" applyAlignment="1" applyProtection="1">
      <alignment horizontal="right"/>
      <protection locked="0"/>
    </xf>
    <xf numFmtId="0" fontId="8" fillId="13" borderId="6" xfId="0" applyFont="1" applyFill="1" applyBorder="1" applyAlignment="1" applyProtection="1">
      <alignment horizontal="right"/>
      <protection locked="0"/>
    </xf>
    <xf numFmtId="0" fontId="18" fillId="5" borderId="0" xfId="0" applyFont="1" applyFill="1" applyAlignment="1">
      <alignment horizontal="left" wrapText="1"/>
    </xf>
    <xf numFmtId="0" fontId="8" fillId="13" borderId="0" xfId="0" applyFont="1" applyFill="1" applyAlignment="1" applyProtection="1">
      <alignment horizontal="right"/>
      <protection locked="0"/>
    </xf>
    <xf numFmtId="0" fontId="1" fillId="13" borderId="6" xfId="0" applyFont="1" applyFill="1" applyBorder="1" applyAlignment="1" applyProtection="1">
      <alignment horizontal="right"/>
      <protection locked="0"/>
    </xf>
    <xf numFmtId="0" fontId="7" fillId="14" borderId="4" xfId="0" applyFont="1" applyFill="1" applyBorder="1" applyAlignment="1">
      <alignment vertical="top" wrapText="1"/>
    </xf>
    <xf numFmtId="0" fontId="1" fillId="11" borderId="8" xfId="0" applyFont="1" applyFill="1" applyBorder="1"/>
    <xf numFmtId="0" fontId="10" fillId="7" borderId="5" xfId="0" applyFont="1" applyFill="1" applyBorder="1" applyAlignment="1">
      <alignment vertical="top" wrapText="1"/>
    </xf>
    <xf numFmtId="0" fontId="1" fillId="6" borderId="6" xfId="0" applyFont="1" applyFill="1" applyBorder="1"/>
    <xf numFmtId="0" fontId="8" fillId="16" borderId="0" xfId="0" applyFont="1" applyFill="1"/>
    <xf numFmtId="0" fontId="1" fillId="16" borderId="6" xfId="0" applyFont="1" applyFill="1" applyBorder="1"/>
    <xf numFmtId="0" fontId="7" fillId="14" borderId="0" xfId="0" applyFont="1" applyFill="1" applyAlignment="1">
      <alignment vertical="top" wrapText="1"/>
    </xf>
    <xf numFmtId="0" fontId="0" fillId="11" borderId="0" xfId="0" applyFill="1"/>
    <xf numFmtId="0" fontId="8" fillId="0" borderId="0" xfId="0" applyFont="1" applyAlignment="1">
      <alignment vertical="top" wrapText="1"/>
    </xf>
    <xf numFmtId="0" fontId="0" fillId="0" borderId="0" xfId="0"/>
    <xf numFmtId="0" fontId="8" fillId="2" borderId="5" xfId="0" applyFont="1" applyFill="1" applyBorder="1" applyAlignment="1">
      <alignment vertical="top" wrapText="1"/>
    </xf>
    <xf numFmtId="0" fontId="1" fillId="0" borderId="6" xfId="0" applyFont="1" applyBorder="1"/>
    <xf numFmtId="0" fontId="4" fillId="6" borderId="0" xfId="0" applyFont="1" applyFill="1"/>
    <xf numFmtId="0" fontId="0" fillId="6" borderId="0" xfId="0" applyFill="1"/>
    <xf numFmtId="0" fontId="10" fillId="2" borderId="5" xfId="0" applyFont="1" applyFill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10" borderId="9" xfId="0" applyFont="1" applyFill="1" applyBorder="1" applyAlignment="1">
      <alignment vertical="top" wrapText="1"/>
    </xf>
    <xf numFmtId="0" fontId="18" fillId="5" borderId="0" xfId="0" applyFont="1" applyFill="1"/>
    <xf numFmtId="0" fontId="17" fillId="5" borderId="6" xfId="0" applyFont="1" applyFill="1" applyBorder="1"/>
    <xf numFmtId="0" fontId="19" fillId="14" borderId="31" xfId="0" applyFont="1" applyFill="1" applyBorder="1" applyAlignment="1">
      <alignment vertical="top" wrapText="1"/>
    </xf>
    <xf numFmtId="0" fontId="17" fillId="11" borderId="32" xfId="0" applyFont="1" applyFill="1" applyBorder="1"/>
    <xf numFmtId="0" fontId="17" fillId="11" borderId="33" xfId="0" applyFont="1" applyFill="1" applyBorder="1"/>
    <xf numFmtId="0" fontId="18" fillId="0" borderId="0" xfId="0" applyFont="1"/>
    <xf numFmtId="0" fontId="19" fillId="14" borderId="29" xfId="0" applyFont="1" applyFill="1" applyBorder="1" applyAlignment="1">
      <alignment vertical="top" wrapText="1"/>
    </xf>
    <xf numFmtId="0" fontId="17" fillId="11" borderId="18" xfId="0" applyFont="1" applyFill="1" applyBorder="1"/>
    <xf numFmtId="0" fontId="17" fillId="11" borderId="19" xfId="0" applyFont="1" applyFill="1" applyBorder="1"/>
    <xf numFmtId="0" fontId="8" fillId="10" borderId="5" xfId="0" applyFont="1" applyFill="1" applyBorder="1" applyAlignment="1">
      <alignment vertical="top" wrapText="1"/>
    </xf>
    <xf numFmtId="0" fontId="4" fillId="0" borderId="0" xfId="0" quotePrefix="1" applyFont="1"/>
    <xf numFmtId="0" fontId="8" fillId="12" borderId="36" xfId="0" applyFont="1" applyFill="1" applyBorder="1" applyAlignment="1" applyProtection="1">
      <alignment vertical="top" wrapText="1"/>
      <protection locked="0"/>
    </xf>
    <xf numFmtId="0" fontId="17" fillId="13" borderId="36" xfId="0" applyFont="1" applyFill="1" applyBorder="1" applyProtection="1">
      <protection locked="0"/>
    </xf>
    <xf numFmtId="0" fontId="17" fillId="13" borderId="37" xfId="0" applyFont="1" applyFill="1" applyBorder="1" applyProtection="1">
      <protection locked="0"/>
    </xf>
    <xf numFmtId="0" fontId="8" fillId="12" borderId="36" xfId="0" applyFont="1" applyFill="1" applyBorder="1" applyAlignment="1" applyProtection="1">
      <alignment horizontal="center" vertical="top" wrapText="1"/>
      <protection locked="0"/>
    </xf>
    <xf numFmtId="0" fontId="8" fillId="12" borderId="43" xfId="0" applyFont="1" applyFill="1" applyBorder="1" applyAlignment="1" applyProtection="1">
      <alignment horizontal="center" vertical="top" wrapText="1"/>
      <protection locked="0"/>
    </xf>
    <xf numFmtId="0" fontId="10" fillId="10" borderId="34" xfId="0" applyFont="1" applyFill="1" applyBorder="1" applyAlignment="1">
      <alignment vertical="top" wrapText="1"/>
    </xf>
    <xf numFmtId="0" fontId="19" fillId="14" borderId="23" xfId="0" applyFont="1" applyFill="1" applyBorder="1" applyAlignment="1">
      <alignment vertical="top" wrapText="1"/>
    </xf>
    <xf numFmtId="0" fontId="17" fillId="11" borderId="24" xfId="0" applyFont="1" applyFill="1" applyBorder="1"/>
    <xf numFmtId="0" fontId="17" fillId="11" borderId="25" xfId="0" applyFont="1" applyFill="1" applyBorder="1"/>
    <xf numFmtId="0" fontId="19" fillId="14" borderId="38" xfId="0" applyFont="1" applyFill="1" applyBorder="1" applyAlignment="1">
      <alignment vertical="top" wrapText="1"/>
    </xf>
    <xf numFmtId="0" fontId="17" fillId="11" borderId="40" xfId="0" applyFont="1" applyFill="1" applyBorder="1"/>
    <xf numFmtId="0" fontId="8" fillId="27" borderId="0" xfId="0" applyFont="1" applyFill="1" applyAlignment="1">
      <alignment vertical="top" wrapText="1"/>
    </xf>
    <xf numFmtId="0" fontId="18" fillId="27" borderId="0" xfId="0" applyFont="1" applyFill="1"/>
    <xf numFmtId="0" fontId="19" fillId="14" borderId="21" xfId="0" applyFont="1" applyFill="1" applyBorder="1" applyAlignment="1">
      <alignment vertical="top" wrapText="1"/>
    </xf>
    <xf numFmtId="0" fontId="18" fillId="11" borderId="18" xfId="0" applyFont="1" applyFill="1" applyBorder="1"/>
    <xf numFmtId="0" fontId="18" fillId="11" borderId="19" xfId="0" applyFont="1" applyFill="1" applyBorder="1"/>
    <xf numFmtId="0" fontId="19" fillId="14" borderId="28" xfId="0" applyFont="1" applyFill="1" applyBorder="1" applyAlignment="1">
      <alignment horizontal="right" vertical="top" wrapText="1"/>
    </xf>
    <xf numFmtId="0" fontId="19" fillId="14" borderId="20" xfId="0" applyFont="1" applyFill="1" applyBorder="1" applyAlignment="1">
      <alignment horizontal="right" vertical="top" wrapText="1"/>
    </xf>
    <xf numFmtId="0" fontId="19" fillId="14" borderId="21" xfId="0" applyFont="1" applyFill="1" applyBorder="1" applyAlignment="1">
      <alignment horizontal="right" vertical="top" wrapText="1"/>
    </xf>
    <xf numFmtId="0" fontId="8" fillId="7" borderId="5" xfId="0" applyFont="1" applyFill="1" applyBorder="1" applyAlignment="1">
      <alignment vertical="top" wrapText="1"/>
    </xf>
    <xf numFmtId="0" fontId="18" fillId="6" borderId="0" xfId="0" applyFont="1" applyFill="1"/>
    <xf numFmtId="0" fontId="17" fillId="6" borderId="16" xfId="0" applyFont="1" applyFill="1" applyBorder="1"/>
    <xf numFmtId="0" fontId="8" fillId="12" borderId="12" xfId="0" applyFont="1" applyFill="1" applyBorder="1" applyAlignment="1" applyProtection="1">
      <alignment vertical="top" wrapText="1"/>
      <protection locked="0"/>
    </xf>
    <xf numFmtId="0" fontId="17" fillId="13" borderId="12" xfId="0" applyFont="1" applyFill="1" applyBorder="1" applyProtection="1">
      <protection locked="0"/>
    </xf>
    <xf numFmtId="0" fontId="17" fillId="13" borderId="17" xfId="0" applyFont="1" applyFill="1" applyBorder="1" applyProtection="1">
      <protection locked="0"/>
    </xf>
    <xf numFmtId="0" fontId="18" fillId="11" borderId="40" xfId="0" applyFont="1" applyFill="1" applyBorder="1"/>
    <xf numFmtId="0" fontId="8" fillId="0" borderId="5" xfId="0" applyFont="1" applyBorder="1" applyAlignment="1">
      <alignment vertical="top" wrapText="1"/>
    </xf>
    <xf numFmtId="0" fontId="18" fillId="0" borderId="44" xfId="0" applyFont="1" applyBorder="1"/>
    <xf numFmtId="0" fontId="8" fillId="12" borderId="14" xfId="0" applyFont="1" applyFill="1" applyBorder="1" applyAlignment="1" applyProtection="1">
      <alignment vertical="top" wrapText="1"/>
      <protection locked="0"/>
    </xf>
    <xf numFmtId="0" fontId="17" fillId="13" borderId="14" xfId="0" applyFont="1" applyFill="1" applyBorder="1" applyProtection="1">
      <protection locked="0"/>
    </xf>
    <xf numFmtId="0" fontId="8" fillId="10" borderId="9" xfId="0" applyFont="1" applyFill="1" applyBorder="1" applyAlignment="1">
      <alignment vertical="top" wrapText="1"/>
    </xf>
    <xf numFmtId="0" fontId="19" fillId="14" borderId="38" xfId="0" applyFont="1" applyFill="1" applyBorder="1" applyAlignment="1">
      <alignment horizontal="right" vertical="top" wrapText="1"/>
    </xf>
    <xf numFmtId="0" fontId="19" fillId="14" borderId="40" xfId="0" applyFont="1" applyFill="1" applyBorder="1" applyAlignment="1">
      <alignment horizontal="right" vertical="top" wrapText="1"/>
    </xf>
    <xf numFmtId="0" fontId="19" fillId="14" borderId="41" xfId="0" applyFont="1" applyFill="1" applyBorder="1" applyAlignment="1">
      <alignment horizontal="right" vertical="top" wrapText="1"/>
    </xf>
    <xf numFmtId="0" fontId="17" fillId="5" borderId="16" xfId="0" applyFont="1" applyFill="1" applyBorder="1"/>
    <xf numFmtId="0" fontId="7" fillId="14" borderId="26" xfId="0" applyFont="1" applyFill="1" applyBorder="1" applyAlignment="1">
      <alignment horizontal="right" vertical="top" wrapText="1"/>
    </xf>
    <xf numFmtId="0" fontId="7" fillId="14" borderId="11" xfId="0" applyFont="1" applyFill="1" applyBorder="1" applyAlignment="1">
      <alignment horizontal="right" vertical="top" wrapText="1"/>
    </xf>
    <xf numFmtId="0" fontId="7" fillId="14" borderId="23" xfId="0" applyFont="1" applyFill="1" applyBorder="1" applyAlignment="1">
      <alignment vertical="top" wrapText="1"/>
    </xf>
    <xf numFmtId="0" fontId="11" fillId="0" borderId="0" xfId="0" applyFont="1"/>
    <xf numFmtId="0" fontId="19" fillId="14" borderId="26" xfId="0" applyFont="1" applyFill="1" applyBorder="1" applyAlignment="1">
      <alignment horizontal="right" vertical="top" wrapText="1"/>
    </xf>
    <xf numFmtId="0" fontId="19" fillId="14" borderId="11" xfId="0" applyFont="1" applyFill="1" applyBorder="1" applyAlignment="1">
      <alignment horizontal="right" vertical="top" wrapText="1"/>
    </xf>
    <xf numFmtId="0" fontId="19" fillId="14" borderId="13" xfId="0" applyFont="1" applyFill="1" applyBorder="1" applyAlignment="1">
      <alignment horizontal="right" vertical="top" wrapText="1"/>
    </xf>
    <xf numFmtId="0" fontId="19" fillId="14" borderId="34" xfId="0" applyFont="1" applyFill="1" applyBorder="1" applyAlignment="1">
      <alignment horizontal="right" vertical="top" wrapText="1"/>
    </xf>
    <xf numFmtId="0" fontId="19" fillId="14" borderId="0" xfId="0" applyFont="1" applyFill="1" applyAlignment="1">
      <alignment horizontal="right" vertical="top" wrapText="1"/>
    </xf>
    <xf numFmtId="0" fontId="17" fillId="6" borderId="6" xfId="0" applyFont="1" applyFill="1" applyBorder="1"/>
    <xf numFmtId="0" fontId="7" fillId="14" borderId="26" xfId="0" applyFont="1" applyFill="1" applyBorder="1" applyAlignment="1">
      <alignment vertical="top" wrapText="1"/>
    </xf>
    <xf numFmtId="0" fontId="17" fillId="11" borderId="11" xfId="0" applyFont="1" applyFill="1" applyBorder="1"/>
    <xf numFmtId="0" fontId="17" fillId="11" borderId="27" xfId="0" applyFont="1" applyFill="1" applyBorder="1"/>
    <xf numFmtId="0" fontId="8" fillId="5" borderId="0" xfId="0" applyFont="1" applyFill="1" applyAlignment="1">
      <alignment vertical="top" wrapText="1"/>
    </xf>
    <xf numFmtId="0" fontId="18" fillId="11" borderId="11" xfId="0" applyFont="1" applyFill="1" applyBorder="1"/>
    <xf numFmtId="0" fontId="10" fillId="10" borderId="5" xfId="0" applyFont="1" applyFill="1" applyBorder="1" applyAlignment="1">
      <alignment vertical="top" wrapText="1"/>
    </xf>
    <xf numFmtId="0" fontId="18" fillId="13" borderId="12" xfId="0" applyFont="1" applyFill="1" applyBorder="1" applyProtection="1">
      <protection locked="0"/>
    </xf>
    <xf numFmtId="0" fontId="17" fillId="11" borderId="30" xfId="0" applyFont="1" applyFill="1" applyBorder="1"/>
    <xf numFmtId="0" fontId="19" fillId="14" borderId="23" xfId="0" applyFont="1" applyFill="1" applyBorder="1" applyAlignment="1">
      <alignment horizontal="right" vertical="top" wrapText="1"/>
    </xf>
    <xf numFmtId="0" fontId="19" fillId="14" borderId="24" xfId="0" applyFont="1" applyFill="1" applyBorder="1" applyAlignment="1">
      <alignment horizontal="right" vertical="top" wrapText="1"/>
    </xf>
    <xf numFmtId="0" fontId="19" fillId="14" borderId="25" xfId="0" applyFont="1" applyFill="1" applyBorder="1" applyAlignment="1">
      <alignment horizontal="right" vertical="top" wrapText="1"/>
    </xf>
    <xf numFmtId="0" fontId="19" fillId="14" borderId="29" xfId="0" applyFont="1" applyFill="1" applyBorder="1" applyAlignment="1">
      <alignment horizontal="right" vertical="top" wrapText="1"/>
    </xf>
    <xf numFmtId="0" fontId="19" fillId="14" borderId="18" xfId="0" applyFont="1" applyFill="1" applyBorder="1" applyAlignment="1">
      <alignment horizontal="right" vertical="top" wrapText="1"/>
    </xf>
    <xf numFmtId="0" fontId="8" fillId="28" borderId="5" xfId="0" applyFont="1" applyFill="1" applyBorder="1" applyAlignment="1">
      <alignment vertical="top" wrapText="1"/>
    </xf>
    <xf numFmtId="0" fontId="17" fillId="27" borderId="6" xfId="0" applyFont="1" applyFill="1" applyBorder="1"/>
    <xf numFmtId="0" fontId="8" fillId="12" borderId="17" xfId="0" applyFont="1" applyFill="1" applyBorder="1" applyAlignment="1" applyProtection="1">
      <alignment vertical="top" wrapText="1"/>
      <protection locked="0"/>
    </xf>
    <xf numFmtId="0" fontId="23" fillId="14" borderId="4" xfId="0" applyFont="1" applyFill="1" applyBorder="1" applyAlignment="1">
      <alignment vertical="top" wrapText="1"/>
    </xf>
    <xf numFmtId="0" fontId="21" fillId="11" borderId="7" xfId="0" applyFont="1" applyFill="1" applyBorder="1"/>
    <xf numFmtId="0" fontId="21" fillId="11" borderId="8" xfId="0" applyFont="1" applyFill="1" applyBorder="1"/>
    <xf numFmtId="0" fontId="25" fillId="15" borderId="0" xfId="0" applyFont="1" applyFill="1"/>
    <xf numFmtId="0" fontId="22" fillId="29" borderId="0" xfId="0" applyFont="1" applyFill="1"/>
    <xf numFmtId="0" fontId="21" fillId="29" borderId="0" xfId="0" applyFont="1" applyFill="1"/>
    <xf numFmtId="0" fontId="23" fillId="14" borderId="0" xfId="0" applyFont="1" applyFill="1" applyAlignment="1">
      <alignment vertical="top" wrapText="1"/>
    </xf>
    <xf numFmtId="0" fontId="22" fillId="11" borderId="0" xfId="0" applyFont="1" applyFill="1"/>
    <xf numFmtId="0" fontId="23" fillId="0" borderId="0" xfId="0" applyFont="1"/>
    <xf numFmtId="0" fontId="22" fillId="0" borderId="0" xfId="0" applyFont="1"/>
  </cellXfs>
  <cellStyles count="3">
    <cellStyle name="Normal" xfId="0" builtinId="0"/>
    <cellStyle name="Normal 2" xfId="2" xr:uid="{32D9D563-E42A-49B5-BBBC-E3EB848C7831}"/>
    <cellStyle name="Percent" xfId="1" builtinId="5"/>
  </cellStyles>
  <dxfs count="0"/>
  <tableStyles count="0" defaultTableStyle="TableStyleMedium2" defaultPivotStyle="PivotStyleLight16"/>
  <colors>
    <mruColors>
      <color rgb="FFA894F2"/>
      <color rgb="FF1E4B7C"/>
      <color rgb="FF41A0F2"/>
      <color rgb="FF41E1F2"/>
      <color rgb="FFF2F2F2"/>
      <color rgb="FF1D4B73"/>
      <color rgb="FF073A59"/>
      <color rgb="FF3B8DBF"/>
      <color rgb="FFD0E5F2"/>
      <color rgb="FFF2EE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1B0-49D7-AB37-7C0A699882D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Summary!$M$15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B0-49D7-AB37-7C0A699882D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1663957423"/>
        <c:axId val="1569623119"/>
      </c:barChart>
      <c:catAx>
        <c:axId val="1663957423"/>
        <c:scaling>
          <c:orientation val="minMax"/>
        </c:scaling>
        <c:delete val="1"/>
        <c:axPos val="r"/>
        <c:numFmt formatCode="General" sourceLinked="1"/>
        <c:majorTickMark val="none"/>
        <c:minorTickMark val="none"/>
        <c:tickLblPos val="nextTo"/>
        <c:crossAx val="1569623119"/>
        <c:crosses val="max"/>
        <c:auto val="1"/>
        <c:lblAlgn val="ctr"/>
        <c:lblOffset val="100"/>
        <c:noMultiLvlLbl val="0"/>
      </c:catAx>
      <c:valAx>
        <c:axId val="1569623119"/>
        <c:scaling>
          <c:orientation val="minMax"/>
          <c:max val="1"/>
          <c:min val="0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3957423"/>
        <c:crosses val="autoZero"/>
        <c:crossBetween val="between"/>
        <c:min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0584-4D4E-BBC9-64E17BBFDB3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Summary!$N$15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A8-46FB-978D-51DD8C23037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1663957423"/>
        <c:axId val="1569623119"/>
      </c:barChart>
      <c:catAx>
        <c:axId val="1663957423"/>
        <c:scaling>
          <c:orientation val="minMax"/>
        </c:scaling>
        <c:delete val="1"/>
        <c:axPos val="r"/>
        <c:numFmt formatCode="General" sourceLinked="1"/>
        <c:majorTickMark val="none"/>
        <c:minorTickMark val="none"/>
        <c:tickLblPos val="nextTo"/>
        <c:crossAx val="1569623119"/>
        <c:crosses val="max"/>
        <c:auto val="1"/>
        <c:lblAlgn val="ctr"/>
        <c:lblOffset val="100"/>
        <c:noMultiLvlLbl val="0"/>
      </c:catAx>
      <c:valAx>
        <c:axId val="1569623119"/>
        <c:scaling>
          <c:orientation val="minMax"/>
          <c:max val="1"/>
          <c:min val="0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3957423"/>
        <c:crosses val="autoZero"/>
        <c:crossBetween val="between"/>
        <c:min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18</xdr:row>
      <xdr:rowOff>28575</xdr:rowOff>
    </xdr:from>
    <xdr:to>
      <xdr:col>14</xdr:col>
      <xdr:colOff>333374</xdr:colOff>
      <xdr:row>25</xdr:row>
      <xdr:rowOff>9525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4450156-B8D2-D96D-3B3D-659D79355A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</xdr:colOff>
      <xdr:row>32</xdr:row>
      <xdr:rowOff>19050</xdr:rowOff>
    </xdr:from>
    <xdr:to>
      <xdr:col>14</xdr:col>
      <xdr:colOff>333376</xdr:colOff>
      <xdr:row>39</xdr:row>
      <xdr:rowOff>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227379E9-13A5-4ADB-9C39-6430CECBF4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978877</xdr:colOff>
      <xdr:row>25</xdr:row>
      <xdr:rowOff>66675</xdr:rowOff>
    </xdr:from>
    <xdr:to>
      <xdr:col>14</xdr:col>
      <xdr:colOff>35901</xdr:colOff>
      <xdr:row>28</xdr:row>
      <xdr:rowOff>28575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3D751A38-D299-4EF4-AF56-401D86C6CC29}"/>
            </a:ext>
          </a:extLst>
        </xdr:cNvPr>
        <xdr:cNvSpPr/>
      </xdr:nvSpPr>
      <xdr:spPr>
        <a:xfrm>
          <a:off x="12650665" y="5063637"/>
          <a:ext cx="1357678" cy="53340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>
          <a:softEdge rad="1270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rPr>
            <a:t>Outperforming</a:t>
          </a:r>
        </a:p>
      </xdr:txBody>
    </xdr:sp>
    <xdr:clientData/>
  </xdr:twoCellAnchor>
  <xdr:twoCellAnchor>
    <xdr:from>
      <xdr:col>11</xdr:col>
      <xdr:colOff>757604</xdr:colOff>
      <xdr:row>25</xdr:row>
      <xdr:rowOff>66675</xdr:rowOff>
    </xdr:from>
    <xdr:to>
      <xdr:col>12</xdr:col>
      <xdr:colOff>967153</xdr:colOff>
      <xdr:row>28</xdr:row>
      <xdr:rowOff>28575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246BC857-A7B8-4D10-B35F-73287B91412F}"/>
            </a:ext>
          </a:extLst>
        </xdr:cNvPr>
        <xdr:cNvSpPr/>
      </xdr:nvSpPr>
      <xdr:spPr>
        <a:xfrm>
          <a:off x="11279066" y="5063637"/>
          <a:ext cx="1359875" cy="53340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>
          <a:softEdge rad="1270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rPr>
            <a:t>Mature</a:t>
          </a:r>
        </a:p>
      </xdr:txBody>
    </xdr:sp>
    <xdr:clientData/>
  </xdr:twoCellAnchor>
  <xdr:twoCellAnchor>
    <xdr:from>
      <xdr:col>10</xdr:col>
      <xdr:colOff>529004</xdr:colOff>
      <xdr:row>25</xdr:row>
      <xdr:rowOff>66675</xdr:rowOff>
    </xdr:from>
    <xdr:to>
      <xdr:col>11</xdr:col>
      <xdr:colOff>738553</xdr:colOff>
      <xdr:row>28</xdr:row>
      <xdr:rowOff>28575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AF100EEC-EFDD-4626-83E5-FCB40C5AF19A}"/>
            </a:ext>
          </a:extLst>
        </xdr:cNvPr>
        <xdr:cNvSpPr/>
      </xdr:nvSpPr>
      <xdr:spPr>
        <a:xfrm>
          <a:off x="9900139" y="5063637"/>
          <a:ext cx="1359876" cy="53340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>
          <a:softEdge rad="1270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rPr>
            <a:t>Capable</a:t>
          </a:r>
        </a:p>
      </xdr:txBody>
    </xdr:sp>
    <xdr:clientData/>
  </xdr:twoCellAnchor>
  <xdr:twoCellAnchor>
    <xdr:from>
      <xdr:col>9</xdr:col>
      <xdr:colOff>309929</xdr:colOff>
      <xdr:row>25</xdr:row>
      <xdr:rowOff>66675</xdr:rowOff>
    </xdr:from>
    <xdr:to>
      <xdr:col>10</xdr:col>
      <xdr:colOff>519478</xdr:colOff>
      <xdr:row>28</xdr:row>
      <xdr:rowOff>28575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9998B5BC-571F-4DAC-8D81-AA9D02F85E16}"/>
            </a:ext>
          </a:extLst>
        </xdr:cNvPr>
        <xdr:cNvSpPr/>
      </xdr:nvSpPr>
      <xdr:spPr>
        <a:xfrm>
          <a:off x="8530737" y="5063637"/>
          <a:ext cx="1359876" cy="53340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>
          <a:softEdge rad="1270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rPr>
            <a:t>Early</a:t>
          </a:r>
          <a:r>
            <a:rPr lang="en-US" sz="1100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rPr>
            <a:t> Development</a:t>
          </a:r>
          <a:endParaRPr lang="en-US" sz="1100">
            <a:solidFill>
              <a:schemeClr val="tx1">
                <a:lumMod val="75000"/>
                <a:lumOff val="25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83527</xdr:colOff>
      <xdr:row>25</xdr:row>
      <xdr:rowOff>66675</xdr:rowOff>
    </xdr:from>
    <xdr:to>
      <xdr:col>9</xdr:col>
      <xdr:colOff>293076</xdr:colOff>
      <xdr:row>28</xdr:row>
      <xdr:rowOff>28575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6CB00FA5-9371-46B2-9DBF-B5B18C7E9A37}"/>
            </a:ext>
          </a:extLst>
        </xdr:cNvPr>
        <xdr:cNvSpPr/>
      </xdr:nvSpPr>
      <xdr:spPr>
        <a:xfrm>
          <a:off x="7154008" y="5063637"/>
          <a:ext cx="1359876" cy="53340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>
          <a:softEdge rad="1270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10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rPr>
            <a:t>Planning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06850-6074-4194-B4DD-CE7476522777}">
  <dimension ref="A1:D17"/>
  <sheetViews>
    <sheetView workbookViewId="0">
      <selection activeCell="B7" sqref="B7"/>
    </sheetView>
  </sheetViews>
  <sheetFormatPr defaultRowHeight="12.75" x14ac:dyDescent="0.2"/>
  <cols>
    <col min="1" max="1" width="29.28515625" style="3" bestFit="1" customWidth="1"/>
    <col min="2" max="2" width="59.7109375" style="3" customWidth="1"/>
    <col min="3" max="16384" width="9.140625" style="3"/>
  </cols>
  <sheetData>
    <row r="1" spans="1:4" ht="23.25" x14ac:dyDescent="0.35">
      <c r="A1" s="95" t="s">
        <v>272</v>
      </c>
      <c r="B1" s="96"/>
      <c r="C1" s="96"/>
      <c r="D1" s="31" t="s">
        <v>287</v>
      </c>
    </row>
    <row r="2" spans="1:4" ht="15" x14ac:dyDescent="0.2">
      <c r="A2" s="97" t="s">
        <v>263</v>
      </c>
      <c r="B2" s="98"/>
      <c r="C2" s="98"/>
      <c r="D2" s="99"/>
    </row>
    <row r="3" spans="1:4" ht="15" x14ac:dyDescent="0.2">
      <c r="A3" s="15"/>
      <c r="B3" s="16"/>
      <c r="C3" s="16"/>
      <c r="D3" s="16"/>
    </row>
    <row r="5" spans="1:4" ht="18" x14ac:dyDescent="0.25">
      <c r="A5" s="34"/>
      <c r="B5" s="34"/>
    </row>
    <row r="6" spans="1:4" ht="15.75" x14ac:dyDescent="0.25">
      <c r="A6" s="2"/>
      <c r="B6" s="2"/>
    </row>
    <row r="7" spans="1:4" ht="30" customHeight="1" x14ac:dyDescent="0.2">
      <c r="A7" s="63" t="s">
        <v>288</v>
      </c>
      <c r="B7" s="64"/>
    </row>
    <row r="8" spans="1:4" ht="30" customHeight="1" x14ac:dyDescent="0.2">
      <c r="A8" s="63" t="s">
        <v>289</v>
      </c>
      <c r="B8" s="65"/>
    </row>
    <row r="9" spans="1:4" ht="30" customHeight="1" x14ac:dyDescent="0.2">
      <c r="A9" s="63" t="s">
        <v>290</v>
      </c>
      <c r="B9" s="65"/>
    </row>
    <row r="10" spans="1:4" ht="30" customHeight="1" x14ac:dyDescent="0.2">
      <c r="A10" s="63" t="s">
        <v>285</v>
      </c>
      <c r="B10" s="65"/>
    </row>
    <row r="11" spans="1:4" ht="30" customHeight="1" x14ac:dyDescent="0.2">
      <c r="A11" s="63" t="s">
        <v>301</v>
      </c>
      <c r="B11" s="65"/>
    </row>
    <row r="12" spans="1:4" ht="30" customHeight="1" x14ac:dyDescent="0.2">
      <c r="A12" s="63" t="s">
        <v>286</v>
      </c>
      <c r="B12" s="94"/>
    </row>
    <row r="13" spans="1:4" ht="30" customHeight="1" x14ac:dyDescent="0.2">
      <c r="A13" s="63"/>
      <c r="B13" s="94"/>
    </row>
    <row r="14" spans="1:4" ht="30" customHeight="1" x14ac:dyDescent="0.2">
      <c r="A14" s="63"/>
      <c r="B14" s="94"/>
    </row>
    <row r="15" spans="1:4" ht="30" customHeight="1" x14ac:dyDescent="0.2">
      <c r="A15" s="63"/>
      <c r="B15" s="94"/>
    </row>
    <row r="16" spans="1:4" ht="30" customHeight="1" x14ac:dyDescent="0.2">
      <c r="A16" s="63"/>
      <c r="B16" s="94"/>
    </row>
    <row r="17" spans="1:2" ht="30" customHeight="1" x14ac:dyDescent="0.2">
      <c r="A17" s="63"/>
      <c r="B17" s="94"/>
    </row>
  </sheetData>
  <sheetProtection algorithmName="SHA-512" hashValue="5+YaUJ4LFX1Zmywfu1HwMYrkm1sz7Unu0ln3xH7ZdcjMhQUDhnSs0LrpYFf4aw5kyd0ldJtnIwOTeGIfO/NLAg==" saltValue="1wxIPZB+U4WDBAWOy/KRXg==" spinCount="100000" sheet="1" objects="1" scenarios="1"/>
  <mergeCells count="3">
    <mergeCell ref="B12:B17"/>
    <mergeCell ref="A1:C1"/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Y1041"/>
  <sheetViews>
    <sheetView zoomScaleNormal="100" workbookViewId="0">
      <pane ySplit="3" topLeftCell="A4" activePane="bottomLeft" state="frozen"/>
      <selection pane="bottomLeft" activeCell="A46" sqref="A46"/>
    </sheetView>
  </sheetViews>
  <sheetFormatPr defaultColWidth="12.5703125" defaultRowHeight="15.75" customHeight="1" x14ac:dyDescent="0.2"/>
  <cols>
    <col min="1" max="1" width="7.7109375" style="3" customWidth="1"/>
    <col min="2" max="2" width="76.5703125" style="3" customWidth="1"/>
    <col min="3" max="4" width="9.42578125" style="3" hidden="1" customWidth="1"/>
    <col min="5" max="5" width="9.42578125" style="3" customWidth="1"/>
    <col min="6" max="6" width="11.140625" style="3" bestFit="1" customWidth="1"/>
    <col min="7" max="7" width="12.5703125" style="3"/>
    <col min="8" max="8" width="2.7109375" style="3" customWidth="1"/>
    <col min="9" max="14" width="17.28515625" style="3" customWidth="1"/>
    <col min="15" max="15" width="5.140625" style="3" customWidth="1"/>
    <col min="16" max="16384" width="12.5703125" style="3"/>
  </cols>
  <sheetData>
    <row r="1" spans="1:25" ht="23.25" x14ac:dyDescent="0.35">
      <c r="A1" s="95" t="s">
        <v>272</v>
      </c>
      <c r="B1" s="96"/>
      <c r="C1" s="96"/>
      <c r="D1" s="96"/>
      <c r="E1" s="6"/>
      <c r="F1" s="6"/>
      <c r="I1" s="66" t="s">
        <v>285</v>
      </c>
      <c r="J1" s="102">
        <f>Coversheet!B10</f>
        <v>0</v>
      </c>
      <c r="K1" s="102"/>
      <c r="L1" s="66" t="s">
        <v>291</v>
      </c>
      <c r="M1" s="102">
        <f>Coversheet!B11</f>
        <v>0</v>
      </c>
      <c r="N1" s="102"/>
    </row>
    <row r="2" spans="1:25" ht="15.75" customHeight="1" x14ac:dyDescent="0.2">
      <c r="A2" s="97" t="s">
        <v>263</v>
      </c>
      <c r="B2" s="98"/>
      <c r="C2" s="98"/>
      <c r="D2" s="98"/>
      <c r="E2" s="99"/>
      <c r="F2" s="16"/>
    </row>
    <row r="3" spans="1:25" ht="15.75" customHeight="1" x14ac:dyDescent="0.25">
      <c r="A3" s="40" t="s">
        <v>279</v>
      </c>
      <c r="B3" s="16"/>
      <c r="C3" s="16"/>
      <c r="D3" s="16"/>
      <c r="E3" s="16"/>
      <c r="F3" s="16"/>
    </row>
    <row r="4" spans="1:25" ht="18" customHeight="1" x14ac:dyDescent="0.25">
      <c r="A4" s="35" t="s">
        <v>0</v>
      </c>
      <c r="B4" s="67"/>
      <c r="C4" s="67"/>
      <c r="D4" s="68"/>
      <c r="E4" s="67"/>
      <c r="F4" s="67"/>
      <c r="I4" s="34" t="s">
        <v>201</v>
      </c>
      <c r="J4" s="34"/>
      <c r="K4" s="34"/>
      <c r="L4" s="34"/>
      <c r="M4" s="34"/>
      <c r="N4" s="34"/>
    </row>
    <row r="5" spans="1:25" x14ac:dyDescent="0.25">
      <c r="A5" s="69"/>
      <c r="B5" s="69"/>
      <c r="C5" s="69" t="s">
        <v>3</v>
      </c>
      <c r="D5" s="69" t="s">
        <v>199</v>
      </c>
      <c r="E5" s="70" t="s">
        <v>266</v>
      </c>
      <c r="F5" s="71" t="s">
        <v>267</v>
      </c>
      <c r="G5" s="72"/>
      <c r="H5" s="72"/>
      <c r="I5" s="2" t="s">
        <v>200</v>
      </c>
      <c r="J5" s="2"/>
      <c r="K5" s="2"/>
      <c r="L5" s="2"/>
      <c r="M5" s="70" t="s">
        <v>266</v>
      </c>
      <c r="N5" s="71" t="s">
        <v>267</v>
      </c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</row>
    <row r="6" spans="1:25" ht="15" customHeight="1" x14ac:dyDescent="0.2">
      <c r="A6" s="105">
        <v>1.1000000000000001</v>
      </c>
      <c r="B6" s="119" t="str">
        <f>Assessment!B6</f>
        <v>What is your organization's average forecast error percentage over the past year?</v>
      </c>
      <c r="C6" s="73">
        <f>Assessment!C18</f>
        <v>0</v>
      </c>
      <c r="D6" s="74" t="str">
        <f>IF(C6="x",1,"")</f>
        <v/>
      </c>
      <c r="E6" s="109">
        <f>Calc!D7</f>
        <v>0</v>
      </c>
      <c r="F6" s="103" t="s">
        <v>268</v>
      </c>
      <c r="I6" s="75" t="s">
        <v>0</v>
      </c>
      <c r="J6" s="75"/>
      <c r="K6" s="75"/>
      <c r="L6" s="75"/>
      <c r="M6" s="76">
        <f>E16</f>
        <v>0</v>
      </c>
      <c r="N6" s="77">
        <f>F16</f>
        <v>0</v>
      </c>
    </row>
    <row r="7" spans="1:25" ht="15" x14ac:dyDescent="0.2">
      <c r="A7" s="106"/>
      <c r="B7" s="116"/>
      <c r="C7" s="73">
        <f>Assessment!C19</f>
        <v>0</v>
      </c>
      <c r="D7" s="74" t="str">
        <f>IF(C7="x",2,"")</f>
        <v/>
      </c>
      <c r="E7" s="110"/>
      <c r="F7" s="104"/>
      <c r="I7" s="75" t="s">
        <v>24</v>
      </c>
      <c r="J7" s="75"/>
      <c r="K7" s="75"/>
      <c r="L7" s="75"/>
      <c r="M7" s="76">
        <f>E30</f>
        <v>0</v>
      </c>
      <c r="N7" s="77">
        <f>F30</f>
        <v>0</v>
      </c>
    </row>
    <row r="8" spans="1:25" ht="15" customHeight="1" x14ac:dyDescent="0.2">
      <c r="A8" s="111">
        <v>1.2</v>
      </c>
      <c r="B8" s="113" t="str">
        <f>Assessment!B11</f>
        <v>What percentage of your product portfolio has been formally classified by criticality for prioritized planning?</v>
      </c>
      <c r="C8" s="73">
        <f>Assessment!C23</f>
        <v>0</v>
      </c>
      <c r="D8" s="74" t="str">
        <f>IF(C8="x",1,"")</f>
        <v/>
      </c>
      <c r="E8" s="109">
        <f>Calc!D12</f>
        <v>0</v>
      </c>
      <c r="F8" s="100" t="s">
        <v>268</v>
      </c>
      <c r="I8" s="75" t="s">
        <v>55</v>
      </c>
      <c r="J8" s="75"/>
      <c r="K8" s="75"/>
      <c r="L8" s="75"/>
      <c r="M8" s="76">
        <f>E46</f>
        <v>0</v>
      </c>
      <c r="N8" s="77">
        <f>F46</f>
        <v>0</v>
      </c>
    </row>
    <row r="9" spans="1:25" ht="15" customHeight="1" x14ac:dyDescent="0.2">
      <c r="A9" s="112"/>
      <c r="B9" s="114"/>
      <c r="C9" s="73">
        <f>Assessment!C24</f>
        <v>0</v>
      </c>
      <c r="D9" s="74" t="str">
        <f>IF(C9="x",2,"")</f>
        <v/>
      </c>
      <c r="E9" s="110"/>
      <c r="F9" s="101"/>
      <c r="I9" s="75" t="s">
        <v>85</v>
      </c>
      <c r="J9" s="75"/>
      <c r="K9" s="75"/>
      <c r="L9" s="75"/>
      <c r="M9" s="76">
        <f>E62</f>
        <v>0</v>
      </c>
      <c r="N9" s="77">
        <f>F62</f>
        <v>0</v>
      </c>
    </row>
    <row r="10" spans="1:25" ht="15" customHeight="1" x14ac:dyDescent="0.2">
      <c r="A10" s="105">
        <v>1.3</v>
      </c>
      <c r="B10" s="115" t="str">
        <f>Assessment!B16</f>
        <v>For critical products, through how many distinct distribution channels can you typically fulfill demand? (select all that apply)</v>
      </c>
      <c r="C10" s="73">
        <f>Assessment!C30</f>
        <v>0</v>
      </c>
      <c r="D10" s="74" t="str">
        <f>IF(C10="x",1,"")</f>
        <v/>
      </c>
      <c r="E10" s="109">
        <f>Calc!D17</f>
        <v>0</v>
      </c>
      <c r="F10" s="100" t="s">
        <v>268</v>
      </c>
      <c r="I10" s="75" t="s">
        <v>121</v>
      </c>
      <c r="J10" s="75"/>
      <c r="K10" s="75"/>
      <c r="L10" s="75"/>
      <c r="M10" s="76">
        <f>E78</f>
        <v>0</v>
      </c>
      <c r="N10" s="77">
        <f>F78</f>
        <v>0</v>
      </c>
    </row>
    <row r="11" spans="1:25" ht="15" x14ac:dyDescent="0.2">
      <c r="A11" s="106"/>
      <c r="B11" s="116"/>
      <c r="C11" s="73" t="e">
        <f>Assessment!#REF!</f>
        <v>#REF!</v>
      </c>
      <c r="D11" s="74" t="e">
        <f>IF(C11="x",2,"")</f>
        <v>#REF!</v>
      </c>
      <c r="E11" s="110"/>
      <c r="F11" s="101"/>
      <c r="I11" s="75" t="s">
        <v>151</v>
      </c>
      <c r="J11" s="75"/>
      <c r="K11" s="75"/>
      <c r="L11" s="75"/>
      <c r="M11" s="76">
        <f>E92</f>
        <v>0</v>
      </c>
      <c r="N11" s="77">
        <f>F92</f>
        <v>0</v>
      </c>
    </row>
    <row r="12" spans="1:25" ht="15" customHeight="1" x14ac:dyDescent="0.2">
      <c r="A12" s="111">
        <v>1.4</v>
      </c>
      <c r="B12" s="113" t="str">
        <f>Assessment!B21</f>
        <v>How are external partners (distributors, suppliers) evaluated and integrated into your demand planning process to ensure responsiveness and accuracy?</v>
      </c>
      <c r="C12" s="73" t="str">
        <f>Assessment!C35</f>
        <v>Reply</v>
      </c>
      <c r="D12" s="74" t="str">
        <f>IF(C12="x",1,"")</f>
        <v/>
      </c>
      <c r="E12" s="109">
        <f>Calc!D22</f>
        <v>0</v>
      </c>
      <c r="F12" s="100" t="s">
        <v>268</v>
      </c>
      <c r="I12" s="78" t="s">
        <v>171</v>
      </c>
      <c r="J12" s="78"/>
      <c r="K12" s="78"/>
      <c r="L12" s="78"/>
      <c r="M12" s="79">
        <f>E106</f>
        <v>0</v>
      </c>
      <c r="N12" s="80">
        <f>F106</f>
        <v>0</v>
      </c>
    </row>
    <row r="13" spans="1:25" ht="15" x14ac:dyDescent="0.2">
      <c r="A13" s="112"/>
      <c r="B13" s="114"/>
      <c r="C13" s="73">
        <f>Assessment!C36</f>
        <v>0</v>
      </c>
      <c r="D13" s="74" t="str">
        <f>IF(C13="x",2,"")</f>
        <v/>
      </c>
      <c r="E13" s="110"/>
      <c r="F13" s="101"/>
      <c r="I13" s="81" t="s">
        <v>203</v>
      </c>
      <c r="J13" s="81"/>
      <c r="K13" s="81"/>
      <c r="L13" s="81"/>
      <c r="M13" s="82">
        <f>SUM(M6:M12)</f>
        <v>0</v>
      </c>
      <c r="N13" s="82">
        <f>SUM(N6:N12)</f>
        <v>0</v>
      </c>
    </row>
    <row r="14" spans="1:25" ht="15.75" customHeight="1" x14ac:dyDescent="0.2">
      <c r="A14" s="105">
        <v>1.5</v>
      </c>
      <c r="B14" s="115" t="str">
        <f>Assessment!B26</f>
        <v>What risk mitigation strategies or contingency plans are in place to maintain supply chain continuity during demand or supply disruptions? (select all that apply)</v>
      </c>
      <c r="C14" s="73">
        <f>Assessment!C40</f>
        <v>0</v>
      </c>
      <c r="D14" s="74" t="str">
        <f>IF(C14="x",1,"")</f>
        <v/>
      </c>
      <c r="E14" s="109">
        <f>Calc!D27</f>
        <v>0</v>
      </c>
      <c r="F14" s="100" t="s">
        <v>268</v>
      </c>
      <c r="I14" s="83" t="s">
        <v>202</v>
      </c>
      <c r="J14" s="83"/>
      <c r="K14" s="83"/>
      <c r="L14" s="83"/>
      <c r="M14" s="84">
        <f>(7*5*5)+15</f>
        <v>190</v>
      </c>
      <c r="N14" s="84">
        <f>(7*5*3)+9</f>
        <v>114</v>
      </c>
    </row>
    <row r="15" spans="1:25" ht="15.75" customHeight="1" x14ac:dyDescent="0.25">
      <c r="A15" s="106"/>
      <c r="B15" s="116"/>
      <c r="C15" s="73">
        <f>Assessment!C41</f>
        <v>0</v>
      </c>
      <c r="D15" s="74" t="str">
        <f>IF(C15="x",2,"")</f>
        <v/>
      </c>
      <c r="E15" s="110"/>
      <c r="F15" s="101"/>
      <c r="I15" s="85" t="s">
        <v>204</v>
      </c>
      <c r="J15" s="85"/>
      <c r="K15" s="85"/>
      <c r="L15" s="85"/>
      <c r="M15" s="86">
        <f>M13/M14</f>
        <v>0</v>
      </c>
      <c r="N15" s="86">
        <f>N13/N14</f>
        <v>0</v>
      </c>
    </row>
    <row r="16" spans="1:25" ht="15.75" customHeight="1" x14ac:dyDescent="0.25">
      <c r="A16" s="87"/>
      <c r="B16" s="87"/>
      <c r="C16" s="88"/>
      <c r="D16" s="88"/>
      <c r="E16" s="89">
        <f>SUM(E6:E15)</f>
        <v>0</v>
      </c>
      <c r="F16" s="89">
        <f>SUM(F6:F15)</f>
        <v>0</v>
      </c>
    </row>
    <row r="17" spans="1:25" ht="15.75" customHeight="1" x14ac:dyDescent="0.25">
      <c r="A17" s="117"/>
      <c r="B17" s="118"/>
      <c r="C17" s="118"/>
      <c r="D17" s="118"/>
      <c r="E17" s="118"/>
    </row>
    <row r="18" spans="1:25" ht="18" x14ac:dyDescent="0.25">
      <c r="A18" s="35" t="s">
        <v>24</v>
      </c>
      <c r="B18" s="67"/>
      <c r="C18" s="67"/>
      <c r="D18" s="68"/>
      <c r="E18" s="67"/>
      <c r="F18" s="67"/>
      <c r="H18" s="90"/>
      <c r="I18" s="91" t="s">
        <v>265</v>
      </c>
      <c r="J18" s="91"/>
      <c r="K18" s="91"/>
      <c r="L18" s="91"/>
      <c r="M18" s="90"/>
      <c r="N18" s="90"/>
      <c r="O18" s="90"/>
    </row>
    <row r="19" spans="1:25" x14ac:dyDescent="0.25">
      <c r="A19" s="69"/>
      <c r="B19" s="69"/>
      <c r="C19" s="69" t="s">
        <v>3</v>
      </c>
      <c r="D19" s="69" t="s">
        <v>199</v>
      </c>
      <c r="E19" s="70" t="s">
        <v>266</v>
      </c>
      <c r="F19" s="71" t="s">
        <v>267</v>
      </c>
      <c r="G19" s="72"/>
      <c r="H19" s="72"/>
      <c r="I19" s="72"/>
      <c r="J19" s="72"/>
      <c r="K19" s="72"/>
      <c r="L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</row>
    <row r="20" spans="1:25" ht="15" customHeight="1" x14ac:dyDescent="0.2">
      <c r="A20" s="105">
        <v>2.1</v>
      </c>
      <c r="B20" s="119" t="str">
        <f>Assessment!B36</f>
        <v>Does your safety stock policy differentiate levels based on product criticality?</v>
      </c>
      <c r="C20" s="73">
        <f>Assessment!C36</f>
        <v>0</v>
      </c>
      <c r="D20" s="74" t="str">
        <f>IF(C20="x",1,"")</f>
        <v/>
      </c>
      <c r="E20" s="109">
        <f>Calc!D37</f>
        <v>0</v>
      </c>
      <c r="F20" s="103" t="s">
        <v>268</v>
      </c>
    </row>
    <row r="21" spans="1:25" ht="15" x14ac:dyDescent="0.2">
      <c r="A21" s="106"/>
      <c r="B21" s="116"/>
      <c r="C21" s="73">
        <f>Assessment!C37</f>
        <v>0</v>
      </c>
      <c r="D21" s="74" t="str">
        <f>IF(C21="x",2,"")</f>
        <v/>
      </c>
      <c r="E21" s="110"/>
      <c r="F21" s="104"/>
    </row>
    <row r="22" spans="1:25" ht="15" customHeight="1" x14ac:dyDescent="0.2">
      <c r="A22" s="111">
        <v>2.2000000000000002</v>
      </c>
      <c r="B22" s="120" t="str">
        <f>Assessment!B41</f>
        <v>How do you track supplier lead times?</v>
      </c>
      <c r="C22" s="73">
        <f>Assessment!C41</f>
        <v>0</v>
      </c>
      <c r="D22" s="74" t="str">
        <f>IF(C22="x",1,"")</f>
        <v/>
      </c>
      <c r="E22" s="109">
        <f>Calc!D42</f>
        <v>0</v>
      </c>
      <c r="F22" s="100" t="s">
        <v>268</v>
      </c>
    </row>
    <row r="23" spans="1:25" ht="15" x14ac:dyDescent="0.2">
      <c r="A23" s="112"/>
      <c r="B23" s="114"/>
      <c r="C23" s="73">
        <f>Assessment!C42</f>
        <v>0</v>
      </c>
      <c r="D23" s="74" t="str">
        <f>IF(C23="x",2,"")</f>
        <v/>
      </c>
      <c r="E23" s="110"/>
      <c r="F23" s="101"/>
    </row>
    <row r="24" spans="1:25" ht="15" customHeight="1" x14ac:dyDescent="0.2">
      <c r="A24" s="105">
        <v>2.2999999999999998</v>
      </c>
      <c r="B24" s="119" t="str">
        <f>Assessment!B46</f>
        <v>What documented process exists for managing stockouts of critical products?</v>
      </c>
      <c r="C24" s="73">
        <f>Assessment!C46</f>
        <v>0</v>
      </c>
      <c r="D24" s="74" t="str">
        <f>IF(C24="x",1,"")</f>
        <v/>
      </c>
      <c r="E24" s="109">
        <f>Calc!D47</f>
        <v>0</v>
      </c>
      <c r="F24" s="100" t="s">
        <v>268</v>
      </c>
    </row>
    <row r="25" spans="1:25" ht="15" x14ac:dyDescent="0.2">
      <c r="A25" s="106"/>
      <c r="B25" s="116"/>
      <c r="C25" s="73">
        <f>Assessment!C47</f>
        <v>0</v>
      </c>
      <c r="D25" s="74" t="str">
        <f>IF(C25="x",2,"")</f>
        <v/>
      </c>
      <c r="E25" s="110"/>
      <c r="F25" s="101"/>
    </row>
    <row r="26" spans="1:25" ht="15" customHeight="1" x14ac:dyDescent="0.2">
      <c r="A26" s="111">
        <v>2.4</v>
      </c>
      <c r="B26" s="120" t="str">
        <f>Assessment!B51</f>
        <v>What is your current inventory accuracy percentage (correct counts vs. system records)?</v>
      </c>
      <c r="C26" s="73">
        <f>Assessment!C51</f>
        <v>0</v>
      </c>
      <c r="D26" s="74" t="str">
        <f>IF(C26="x",1,"")</f>
        <v/>
      </c>
      <c r="E26" s="109">
        <f>Calc!D52</f>
        <v>0</v>
      </c>
      <c r="F26" s="100" t="s">
        <v>268</v>
      </c>
    </row>
    <row r="27" spans="1:25" ht="15" x14ac:dyDescent="0.2">
      <c r="A27" s="112"/>
      <c r="B27" s="114"/>
      <c r="C27" s="73">
        <f>Assessment!C52</f>
        <v>0</v>
      </c>
      <c r="D27" s="74" t="str">
        <f>IF(C27="x",2,"")</f>
        <v/>
      </c>
      <c r="E27" s="110"/>
      <c r="F27" s="101"/>
    </row>
    <row r="28" spans="1:25" ht="15" customHeight="1" x14ac:dyDescent="0.2">
      <c r="A28" s="105">
        <v>2.5</v>
      </c>
      <c r="B28" s="119" t="str">
        <f>Assessment!B56</f>
        <v>Which of the following protocols does your organization have in place to ensure timely and effective communication with customers during stockouts or backorders? (select all that apply)</v>
      </c>
      <c r="C28" s="73">
        <f>Assessment!C56</f>
        <v>0</v>
      </c>
      <c r="D28" s="74" t="str">
        <f>IF(C28="x",1,"")</f>
        <v/>
      </c>
      <c r="E28" s="109">
        <f>Calc!D57</f>
        <v>0</v>
      </c>
      <c r="F28" s="100" t="s">
        <v>268</v>
      </c>
    </row>
    <row r="29" spans="1:25" ht="15" x14ac:dyDescent="0.2">
      <c r="A29" s="106"/>
      <c r="B29" s="116"/>
      <c r="C29" s="73">
        <f>Assessment!C57</f>
        <v>0</v>
      </c>
      <c r="D29" s="74" t="str">
        <f>IF(C29="x",2,"")</f>
        <v/>
      </c>
      <c r="E29" s="110"/>
      <c r="F29" s="101"/>
    </row>
    <row r="30" spans="1:25" ht="15.75" customHeight="1" x14ac:dyDescent="0.25">
      <c r="A30" s="87"/>
      <c r="B30" s="87"/>
      <c r="C30" s="88"/>
      <c r="D30" s="88"/>
      <c r="E30" s="89">
        <f>SUM(E20:E29)</f>
        <v>0</v>
      </c>
      <c r="F30" s="89">
        <f>SUM(F20:F29)</f>
        <v>0</v>
      </c>
    </row>
    <row r="31" spans="1:25" ht="15.75" customHeight="1" x14ac:dyDescent="0.25">
      <c r="A31" s="117"/>
      <c r="B31" s="118"/>
      <c r="C31" s="118"/>
      <c r="D31" s="118"/>
      <c r="E31" s="118"/>
    </row>
    <row r="32" spans="1:25" ht="18" x14ac:dyDescent="0.25">
      <c r="A32" s="35" t="s">
        <v>55</v>
      </c>
      <c r="B32" s="67"/>
      <c r="C32" s="67"/>
      <c r="D32" s="68"/>
      <c r="E32" s="67"/>
      <c r="F32" s="67"/>
      <c r="H32" s="92"/>
      <c r="I32" s="93" t="s">
        <v>269</v>
      </c>
      <c r="J32" s="93"/>
      <c r="K32" s="93"/>
      <c r="L32" s="93"/>
      <c r="M32" s="92"/>
      <c r="N32" s="92"/>
      <c r="O32" s="92"/>
    </row>
    <row r="33" spans="1:25" ht="15.75" customHeight="1" x14ac:dyDescent="0.25">
      <c r="A33" s="69"/>
      <c r="B33" s="69"/>
      <c r="C33" s="69" t="s">
        <v>3</v>
      </c>
      <c r="D33" s="69" t="s">
        <v>199</v>
      </c>
      <c r="E33" s="70" t="s">
        <v>266</v>
      </c>
      <c r="F33" s="71" t="s">
        <v>267</v>
      </c>
      <c r="G33" s="72"/>
      <c r="H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</row>
    <row r="34" spans="1:25" ht="15" customHeight="1" x14ac:dyDescent="0.2">
      <c r="A34" s="105">
        <v>3.1</v>
      </c>
      <c r="B34" s="119" t="str">
        <f>Assessment!B65</f>
        <v>Which best describes your warehouse management capabilities?</v>
      </c>
      <c r="C34" s="73">
        <f>Assessment!C65</f>
        <v>0</v>
      </c>
      <c r="D34" s="74" t="str">
        <f>IF(C34="x",1,"")</f>
        <v/>
      </c>
      <c r="E34" s="109">
        <f>Calc!D66</f>
        <v>0</v>
      </c>
      <c r="F34" s="103" t="s">
        <v>268</v>
      </c>
    </row>
    <row r="35" spans="1:25" ht="15" x14ac:dyDescent="0.2">
      <c r="A35" s="106"/>
      <c r="B35" s="116"/>
      <c r="C35" s="73">
        <f>Assessment!C66</f>
        <v>0</v>
      </c>
      <c r="D35" s="74" t="str">
        <f>IF(C35="x",2,"")</f>
        <v/>
      </c>
      <c r="E35" s="110"/>
      <c r="F35" s="104"/>
    </row>
    <row r="36" spans="1:25" ht="15" customHeight="1" x14ac:dyDescent="0.2">
      <c r="A36" s="111">
        <v>3.2</v>
      </c>
      <c r="B36" s="120" t="str">
        <f>Assessment!B70</f>
        <v>What percentage of your distribution network has documented alternate routing capabilities?</v>
      </c>
      <c r="C36" s="73">
        <f>Assessment!C70</f>
        <v>0</v>
      </c>
      <c r="D36" s="74" t="str">
        <f>IF(C36="x",1,"")</f>
        <v/>
      </c>
      <c r="E36" s="109">
        <f>Calc!D71</f>
        <v>0</v>
      </c>
      <c r="F36" s="100" t="s">
        <v>268</v>
      </c>
    </row>
    <row r="37" spans="1:25" ht="15" x14ac:dyDescent="0.2">
      <c r="A37" s="112"/>
      <c r="B37" s="114"/>
      <c r="C37" s="73">
        <f>Assessment!C71</f>
        <v>0</v>
      </c>
      <c r="D37" s="74" t="str">
        <f>IF(C37="x",2,"")</f>
        <v/>
      </c>
      <c r="E37" s="110"/>
      <c r="F37" s="101"/>
    </row>
    <row r="38" spans="1:25" ht="15" customHeight="1" x14ac:dyDescent="0.2">
      <c r="A38" s="105">
        <v>3.3</v>
      </c>
      <c r="B38" s="119" t="str">
        <f>Assessment!B75</f>
        <v>For critical lanes, how many qualified transportation providers do you typically maintain?</v>
      </c>
      <c r="C38" s="73">
        <f>Assessment!C75</f>
        <v>0</v>
      </c>
      <c r="D38" s="74" t="str">
        <f>IF(C38="x",1,"")</f>
        <v/>
      </c>
      <c r="E38" s="109">
        <f>Calc!D76</f>
        <v>0</v>
      </c>
      <c r="F38" s="100" t="s">
        <v>268</v>
      </c>
    </row>
    <row r="39" spans="1:25" ht="15" x14ac:dyDescent="0.2">
      <c r="A39" s="106"/>
      <c r="B39" s="116"/>
      <c r="C39" s="73">
        <f>Assessment!C76</f>
        <v>0</v>
      </c>
      <c r="D39" s="74" t="str">
        <f>IF(C39="x",2,"")</f>
        <v/>
      </c>
      <c r="E39" s="110"/>
      <c r="F39" s="101"/>
    </row>
    <row r="40" spans="1:25" ht="15" customHeight="1" x14ac:dyDescent="0.2">
      <c r="A40" s="111">
        <v>3.4</v>
      </c>
      <c r="B40" s="120" t="str">
        <f>Assessment!B80</f>
        <v>Do you have documented contingency plans for last-mile delivery disruptions?</v>
      </c>
      <c r="C40" s="73">
        <f>Assessment!C80</f>
        <v>0</v>
      </c>
      <c r="D40" s="74" t="str">
        <f>IF(C40="x",1,"")</f>
        <v/>
      </c>
      <c r="E40" s="109">
        <f>Calc!D81</f>
        <v>0</v>
      </c>
      <c r="F40" s="100" t="s">
        <v>268</v>
      </c>
    </row>
    <row r="41" spans="1:25" ht="15" x14ac:dyDescent="0.2">
      <c r="A41" s="112"/>
      <c r="B41" s="114"/>
      <c r="C41" s="73">
        <f>Assessment!C81</f>
        <v>0</v>
      </c>
      <c r="D41" s="74" t="str">
        <f>IF(C41="x",2,"")</f>
        <v/>
      </c>
      <c r="E41" s="110"/>
      <c r="F41" s="101"/>
    </row>
    <row r="42" spans="1:25" ht="15" customHeight="1" x14ac:dyDescent="0.2">
      <c r="A42" s="105">
        <v>3.5</v>
      </c>
      <c r="B42" s="119" t="str">
        <f>Assessment!B85</f>
        <v>What is your current on-time and in full (OTIF) delivery performance percentage?</v>
      </c>
      <c r="C42" s="73">
        <f>Assessment!C85</f>
        <v>0</v>
      </c>
      <c r="D42" s="74" t="str">
        <f>IF(C42="x",1,"")</f>
        <v/>
      </c>
      <c r="E42" s="109">
        <f>Calc!D86</f>
        <v>0</v>
      </c>
      <c r="F42" s="100" t="s">
        <v>268</v>
      </c>
    </row>
    <row r="43" spans="1:25" ht="15" x14ac:dyDescent="0.2">
      <c r="A43" s="106"/>
      <c r="B43" s="116"/>
      <c r="C43" s="73">
        <f>Assessment!C86</f>
        <v>0</v>
      </c>
      <c r="D43" s="74" t="str">
        <f>IF(C43="x",2,"")</f>
        <v/>
      </c>
      <c r="E43" s="110"/>
      <c r="F43" s="101"/>
    </row>
    <row r="44" spans="1:25" ht="15" customHeight="1" x14ac:dyDescent="0.2">
      <c r="A44" s="105">
        <v>3.6</v>
      </c>
      <c r="B44" s="107" t="str">
        <f>Assessment!B90</f>
        <v>How does your organization manage and evaluate carriers and vendors to ensure quality and reliability? (select all that apply)</v>
      </c>
      <c r="C44" s="73">
        <f>Assessment!C87</f>
        <v>0</v>
      </c>
      <c r="D44" s="74" t="str">
        <f>IF(C44="x",1,"")</f>
        <v/>
      </c>
      <c r="E44" s="109">
        <f>Calc!D91</f>
        <v>0</v>
      </c>
      <c r="F44" s="103" t="s">
        <v>268</v>
      </c>
    </row>
    <row r="45" spans="1:25" ht="15" x14ac:dyDescent="0.2">
      <c r="A45" s="106"/>
      <c r="B45" s="108"/>
      <c r="C45" s="73">
        <f>Assessment!C88</f>
        <v>0</v>
      </c>
      <c r="D45" s="74" t="str">
        <f>IF(C45="x",2,"")</f>
        <v/>
      </c>
      <c r="E45" s="110"/>
      <c r="F45" s="104"/>
    </row>
    <row r="46" spans="1:25" x14ac:dyDescent="0.25">
      <c r="A46" s="87"/>
      <c r="B46" s="87"/>
      <c r="C46" s="88"/>
      <c r="D46" s="88"/>
      <c r="E46" s="89">
        <f>SUM(E34:E45)</f>
        <v>0</v>
      </c>
      <c r="F46" s="89">
        <f>SUM(F34:F45)</f>
        <v>0</v>
      </c>
    </row>
    <row r="47" spans="1:25" x14ac:dyDescent="0.25">
      <c r="A47" s="117"/>
      <c r="B47" s="118"/>
      <c r="C47" s="118"/>
      <c r="D47" s="118"/>
      <c r="E47" s="118"/>
    </row>
    <row r="48" spans="1:25" ht="18" x14ac:dyDescent="0.25">
      <c r="A48" s="35" t="s">
        <v>85</v>
      </c>
      <c r="B48" s="67"/>
      <c r="C48" s="67"/>
      <c r="D48" s="68"/>
      <c r="E48" s="67"/>
      <c r="F48" s="67"/>
    </row>
    <row r="49" spans="1:25" x14ac:dyDescent="0.25">
      <c r="A49" s="69"/>
      <c r="B49" s="69"/>
      <c r="C49" s="69" t="s">
        <v>3</v>
      </c>
      <c r="D49" s="69" t="s">
        <v>199</v>
      </c>
      <c r="E49" s="70" t="s">
        <v>266</v>
      </c>
      <c r="F49" s="71" t="s">
        <v>267</v>
      </c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</row>
    <row r="50" spans="1:25" ht="15" customHeight="1" x14ac:dyDescent="0.2">
      <c r="A50" s="105">
        <v>4.0999999999999996</v>
      </c>
      <c r="B50" s="119" t="str">
        <f>Assessment!B99</f>
        <v>To what tier depth have you mapped your supply chain for critical products?</v>
      </c>
      <c r="C50" s="73">
        <f>Assessment!C99</f>
        <v>0</v>
      </c>
      <c r="D50" s="74" t="str">
        <f>IF(C50="x",1,"")</f>
        <v/>
      </c>
      <c r="E50" s="109">
        <f>Calc!D100</f>
        <v>0</v>
      </c>
      <c r="F50" s="103" t="s">
        <v>268</v>
      </c>
    </row>
    <row r="51" spans="1:25" ht="15" x14ac:dyDescent="0.2">
      <c r="A51" s="106"/>
      <c r="B51" s="116"/>
      <c r="C51" s="73">
        <f>Assessment!C100</f>
        <v>0</v>
      </c>
      <c r="D51" s="74" t="str">
        <f>IF(C51="x",2,"")</f>
        <v/>
      </c>
      <c r="E51" s="110"/>
      <c r="F51" s="104"/>
    </row>
    <row r="52" spans="1:25" ht="15" customHeight="1" x14ac:dyDescent="0.2">
      <c r="A52" s="111">
        <v>4.2</v>
      </c>
      <c r="B52" s="120" t="str">
        <f>Assessment!B104</f>
        <v>What percentage of your critical suppliers are integrated into your digital information systems?</v>
      </c>
      <c r="C52" s="73">
        <f>Assessment!C104</f>
        <v>0</v>
      </c>
      <c r="D52" s="74" t="str">
        <f>IF(C52="x",1,"")</f>
        <v/>
      </c>
      <c r="E52" s="109">
        <f>Calc!D105</f>
        <v>0</v>
      </c>
      <c r="F52" s="100" t="s">
        <v>268</v>
      </c>
    </row>
    <row r="53" spans="1:25" ht="15" x14ac:dyDescent="0.2">
      <c r="A53" s="112"/>
      <c r="B53" s="114"/>
      <c r="C53" s="73">
        <f>Assessment!C105</f>
        <v>0</v>
      </c>
      <c r="D53" s="74" t="str">
        <f>IF(C53="x",2,"")</f>
        <v/>
      </c>
      <c r="E53" s="110"/>
      <c r="F53" s="101"/>
    </row>
    <row r="54" spans="1:25" ht="15" customHeight="1" x14ac:dyDescent="0.2">
      <c r="A54" s="105">
        <v>4.3</v>
      </c>
      <c r="B54" s="119" t="str">
        <f>Assessment!B109</f>
        <v>What level of traceability exists for your critical products?</v>
      </c>
      <c r="C54" s="73">
        <f>Assessment!C109</f>
        <v>0</v>
      </c>
      <c r="D54" s="74" t="str">
        <f>IF(C54="x",1,"")</f>
        <v/>
      </c>
      <c r="E54" s="109">
        <f>Calc!D110</f>
        <v>0</v>
      </c>
      <c r="F54" s="100" t="s">
        <v>268</v>
      </c>
    </row>
    <row r="55" spans="1:25" ht="15" x14ac:dyDescent="0.2">
      <c r="A55" s="106"/>
      <c r="B55" s="116"/>
      <c r="C55" s="73">
        <f>Assessment!C110</f>
        <v>0</v>
      </c>
      <c r="D55" s="74" t="str">
        <f>IF(C55="x",2,"")</f>
        <v/>
      </c>
      <c r="E55" s="110"/>
      <c r="F55" s="101"/>
    </row>
    <row r="56" spans="1:25" ht="15" customHeight="1" x14ac:dyDescent="0.2">
      <c r="A56" s="111">
        <v>4.4000000000000004</v>
      </c>
      <c r="B56" s="120" t="str">
        <f>Assessment!B114</f>
        <v>How do you monitor potential supply chain disruptions?</v>
      </c>
      <c r="C56" s="73">
        <f>Assessment!C114</f>
        <v>0</v>
      </c>
      <c r="D56" s="74" t="str">
        <f>IF(C56="x",1,"")</f>
        <v/>
      </c>
      <c r="E56" s="109">
        <f>Calc!D115</f>
        <v>0</v>
      </c>
      <c r="F56" s="100" t="s">
        <v>268</v>
      </c>
    </row>
    <row r="57" spans="1:25" ht="15" x14ac:dyDescent="0.2">
      <c r="A57" s="112"/>
      <c r="B57" s="114"/>
      <c r="C57" s="73">
        <f>Assessment!C115</f>
        <v>0</v>
      </c>
      <c r="D57" s="74" t="str">
        <f>IF(C57="x",2,"")</f>
        <v/>
      </c>
      <c r="E57" s="110"/>
      <c r="F57" s="101"/>
    </row>
    <row r="58" spans="1:25" ht="15" customHeight="1" x14ac:dyDescent="0.2">
      <c r="A58" s="105">
        <v>4.5</v>
      </c>
      <c r="B58" s="119" t="str">
        <f>Assessment!B119</f>
        <v>What level of order status information is available to customers?</v>
      </c>
      <c r="C58" s="73">
        <f>Assessment!C119</f>
        <v>0</v>
      </c>
      <c r="D58" s="74" t="str">
        <f>IF(C58="x",1,"")</f>
        <v/>
      </c>
      <c r="E58" s="109">
        <f>Calc!D120</f>
        <v>0</v>
      </c>
      <c r="F58" s="100" t="s">
        <v>268</v>
      </c>
    </row>
    <row r="59" spans="1:25" ht="15" x14ac:dyDescent="0.2">
      <c r="A59" s="106"/>
      <c r="B59" s="116"/>
      <c r="C59" s="73">
        <f>Assessment!C120</f>
        <v>0</v>
      </c>
      <c r="D59" s="74" t="str">
        <f>IF(C59="x",2,"")</f>
        <v/>
      </c>
      <c r="E59" s="110"/>
      <c r="F59" s="101"/>
    </row>
    <row r="60" spans="1:25" ht="15" customHeight="1" x14ac:dyDescent="0.2">
      <c r="A60" s="105">
        <v>4.5999999999999996</v>
      </c>
      <c r="B60" s="107" t="str">
        <f>Assessment!B124</f>
        <v>To what extent does your organization utilize supply chain mapping to enhance visibility and identify potential disruptions? (select all that apply)</v>
      </c>
      <c r="C60" s="73">
        <f>Assessment!C121</f>
        <v>0</v>
      </c>
      <c r="D60" s="74" t="str">
        <f>IF(C60="x",1,"")</f>
        <v/>
      </c>
      <c r="E60" s="109">
        <f>Calc!D125</f>
        <v>0</v>
      </c>
      <c r="F60" s="103" t="s">
        <v>268</v>
      </c>
    </row>
    <row r="61" spans="1:25" ht="15" x14ac:dyDescent="0.2">
      <c r="A61" s="106"/>
      <c r="B61" s="108"/>
      <c r="C61" s="73">
        <f>Assessment!C122</f>
        <v>0</v>
      </c>
      <c r="D61" s="74" t="str">
        <f>IF(C61="x",2,"")</f>
        <v/>
      </c>
      <c r="E61" s="110"/>
      <c r="F61" s="104"/>
    </row>
    <row r="62" spans="1:25" x14ac:dyDescent="0.25">
      <c r="A62" s="87"/>
      <c r="B62" s="87"/>
      <c r="C62" s="88"/>
      <c r="D62" s="88"/>
      <c r="E62" s="89">
        <f>SUM(E50:E61)</f>
        <v>0</v>
      </c>
      <c r="F62" s="89">
        <f>SUM(F50:F61)</f>
        <v>0</v>
      </c>
    </row>
    <row r="63" spans="1:25" x14ac:dyDescent="0.25">
      <c r="A63" s="117"/>
      <c r="B63" s="118"/>
      <c r="C63" s="118"/>
      <c r="D63" s="118"/>
      <c r="E63" s="118"/>
    </row>
    <row r="64" spans="1:25" ht="18" x14ac:dyDescent="0.25">
      <c r="A64" s="35" t="s">
        <v>121</v>
      </c>
      <c r="B64" s="67"/>
      <c r="C64" s="67"/>
      <c r="D64" s="68"/>
      <c r="E64" s="67"/>
      <c r="F64" s="67"/>
    </row>
    <row r="65" spans="1:25" x14ac:dyDescent="0.25">
      <c r="A65" s="69"/>
      <c r="B65" s="69"/>
      <c r="C65" s="69" t="s">
        <v>3</v>
      </c>
      <c r="D65" s="69" t="s">
        <v>199</v>
      </c>
      <c r="E65" s="70" t="s">
        <v>266</v>
      </c>
      <c r="F65" s="71" t="s">
        <v>267</v>
      </c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</row>
    <row r="66" spans="1:25" ht="15.75" customHeight="1" x14ac:dyDescent="0.2">
      <c r="A66" s="105">
        <v>5.0999999999999996</v>
      </c>
      <c r="B66" s="119" t="str">
        <f>Assessment!B133</f>
        <v>Which supplier resilience metrics do you formally track? (Select all that apply)</v>
      </c>
      <c r="C66" s="73">
        <f>Assessment!C133</f>
        <v>0</v>
      </c>
      <c r="D66" s="74" t="str">
        <f t="shared" ref="D66:D68" si="0">IF(C66="x",1,"")</f>
        <v/>
      </c>
      <c r="E66" s="109">
        <f>Calc!D134</f>
        <v>0</v>
      </c>
      <c r="F66" s="103" t="s">
        <v>268</v>
      </c>
    </row>
    <row r="67" spans="1:25" ht="15" x14ac:dyDescent="0.2">
      <c r="A67" s="106"/>
      <c r="B67" s="116"/>
      <c r="C67" s="73">
        <f>Assessment!C134</f>
        <v>0</v>
      </c>
      <c r="D67" s="74" t="str">
        <f t="shared" si="0"/>
        <v/>
      </c>
      <c r="E67" s="110"/>
      <c r="F67" s="104"/>
    </row>
    <row r="68" spans="1:25" ht="15.75" customHeight="1" x14ac:dyDescent="0.2">
      <c r="A68" s="111">
        <v>5.2</v>
      </c>
      <c r="B68" s="120" t="str">
        <f>Assessment!B139</f>
        <v>For critical components/products, what percentage have qualified alternate suppliers in different geographic regions?</v>
      </c>
      <c r="C68" s="73">
        <f>Assessment!C139</f>
        <v>0</v>
      </c>
      <c r="D68" s="74" t="str">
        <f t="shared" si="0"/>
        <v/>
      </c>
      <c r="E68" s="109">
        <f>Calc!D140</f>
        <v>0</v>
      </c>
      <c r="F68" s="100" t="s">
        <v>268</v>
      </c>
    </row>
    <row r="69" spans="1:25" ht="15" x14ac:dyDescent="0.2">
      <c r="A69" s="112"/>
      <c r="B69" s="114"/>
      <c r="C69" s="73">
        <f>Assessment!C140</f>
        <v>0</v>
      </c>
      <c r="D69" s="74" t="str">
        <f>IF(C69="x",2,"")</f>
        <v/>
      </c>
      <c r="E69" s="110"/>
      <c r="F69" s="101"/>
    </row>
    <row r="70" spans="1:25" ht="15.75" customHeight="1" x14ac:dyDescent="0.2">
      <c r="A70" s="105">
        <v>5.3</v>
      </c>
      <c r="B70" s="119" t="str">
        <f>Assessment!B144</f>
        <v>Does your supplier qualification process include formal assessment of resilience capabilities?</v>
      </c>
      <c r="C70" s="73">
        <f>Assessment!C144</f>
        <v>0</v>
      </c>
      <c r="D70" s="74" t="str">
        <f>IF(C70="x",1,"")</f>
        <v/>
      </c>
      <c r="E70" s="109">
        <f>Calc!D145</f>
        <v>0</v>
      </c>
      <c r="F70" s="100" t="s">
        <v>268</v>
      </c>
    </row>
    <row r="71" spans="1:25" ht="15" x14ac:dyDescent="0.2">
      <c r="A71" s="106"/>
      <c r="B71" s="116"/>
      <c r="C71" s="73">
        <f>Assessment!C145</f>
        <v>0</v>
      </c>
      <c r="D71" s="74" t="str">
        <f>IF(C71="x",2,"")</f>
        <v/>
      </c>
      <c r="E71" s="110"/>
      <c r="F71" s="101"/>
    </row>
    <row r="72" spans="1:25" ht="15" x14ac:dyDescent="0.2">
      <c r="A72" s="111">
        <v>5.4</v>
      </c>
      <c r="B72" s="120" t="str">
        <f>Assessment!B149</f>
        <v>What is the nature of your critical supplier relationships?</v>
      </c>
      <c r="C72" s="73">
        <f>Assessment!C149</f>
        <v>0</v>
      </c>
      <c r="D72" s="74" t="str">
        <f>IF(C72="x",1,"")</f>
        <v/>
      </c>
      <c r="E72" s="109">
        <f>Calc!D150</f>
        <v>0</v>
      </c>
      <c r="F72" s="100" t="s">
        <v>268</v>
      </c>
    </row>
    <row r="73" spans="1:25" ht="15" x14ac:dyDescent="0.2">
      <c r="A73" s="112"/>
      <c r="B73" s="114"/>
      <c r="C73" s="73"/>
      <c r="D73" s="74"/>
      <c r="E73" s="110"/>
      <c r="F73" s="101"/>
    </row>
    <row r="74" spans="1:25" ht="15" x14ac:dyDescent="0.2">
      <c r="A74" s="105">
        <v>5.5</v>
      </c>
      <c r="B74" s="119" t="str">
        <f>Assessment!B154</f>
        <v>How is supplier quality managed within your organization?</v>
      </c>
      <c r="C74" s="73">
        <f>Assessment!C154</f>
        <v>0</v>
      </c>
      <c r="D74" s="74" t="str">
        <f>IF(C74="x",1,"")</f>
        <v/>
      </c>
      <c r="E74" s="109">
        <f>Calc!D155</f>
        <v>0</v>
      </c>
      <c r="F74" s="100" t="s">
        <v>268</v>
      </c>
    </row>
    <row r="75" spans="1:25" ht="15" x14ac:dyDescent="0.2">
      <c r="A75" s="106"/>
      <c r="B75" s="116"/>
      <c r="C75" s="73">
        <f>Assessment!C155</f>
        <v>0</v>
      </c>
      <c r="D75" s="74" t="str">
        <f>IF(C75="x",2,"")</f>
        <v/>
      </c>
      <c r="E75" s="110"/>
      <c r="F75" s="101"/>
    </row>
    <row r="76" spans="1:25" ht="15" x14ac:dyDescent="0.2">
      <c r="A76" s="105">
        <v>5.6</v>
      </c>
      <c r="B76" s="107" t="str">
        <f>Assessment!B159</f>
        <v>Which criteria are utilized in your supplier evaluation process? (select all that apply)</v>
      </c>
      <c r="C76" s="73">
        <f>Assessment!C156</f>
        <v>0</v>
      </c>
      <c r="D76" s="74" t="str">
        <f>IF(C76="x",1,"")</f>
        <v/>
      </c>
      <c r="E76" s="109">
        <f>Calc!D160</f>
        <v>0</v>
      </c>
      <c r="F76" s="103" t="s">
        <v>268</v>
      </c>
    </row>
    <row r="77" spans="1:25" ht="15" x14ac:dyDescent="0.2">
      <c r="A77" s="106"/>
      <c r="B77" s="108"/>
      <c r="C77" s="73">
        <f>Assessment!C157</f>
        <v>0</v>
      </c>
      <c r="D77" s="74" t="str">
        <f>IF(C77="x",2,"")</f>
        <v/>
      </c>
      <c r="E77" s="110"/>
      <c r="F77" s="104"/>
    </row>
    <row r="78" spans="1:25" x14ac:dyDescent="0.25">
      <c r="A78" s="87"/>
      <c r="B78" s="87"/>
      <c r="C78" s="88"/>
      <c r="D78" s="88"/>
      <c r="E78" s="89">
        <f>SUM(E66:E77)</f>
        <v>0</v>
      </c>
      <c r="F78" s="89">
        <f>SUM(F66:F77)</f>
        <v>0</v>
      </c>
    </row>
    <row r="79" spans="1:25" x14ac:dyDescent="0.25">
      <c r="A79" s="117"/>
      <c r="B79" s="118"/>
      <c r="C79" s="118"/>
      <c r="D79" s="118"/>
      <c r="E79" s="118"/>
    </row>
    <row r="80" spans="1:25" ht="18" x14ac:dyDescent="0.25">
      <c r="A80" s="35" t="s">
        <v>151</v>
      </c>
      <c r="B80" s="67"/>
      <c r="C80" s="67"/>
      <c r="D80" s="68"/>
      <c r="E80" s="67"/>
      <c r="F80" s="67"/>
    </row>
    <row r="81" spans="1:25" x14ac:dyDescent="0.25">
      <c r="A81" s="69"/>
      <c r="B81" s="69"/>
      <c r="C81" s="69" t="s">
        <v>3</v>
      </c>
      <c r="D81" s="69" t="s">
        <v>199</v>
      </c>
      <c r="E81" s="70" t="s">
        <v>266</v>
      </c>
      <c r="F81" s="71" t="s">
        <v>267</v>
      </c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</row>
    <row r="82" spans="1:25" ht="15" customHeight="1" x14ac:dyDescent="0.2">
      <c r="A82" s="105">
        <v>6.1</v>
      </c>
      <c r="B82" s="119" t="str">
        <f>Assessment!B173</f>
        <v>How comprehensive is your supply chain risk assessment process?</v>
      </c>
      <c r="C82" s="73">
        <f>Assessment!C173</f>
        <v>0</v>
      </c>
      <c r="D82" s="74" t="str">
        <f>IF(C82="x",1,"")</f>
        <v/>
      </c>
      <c r="E82" s="109">
        <f>Calc!D174</f>
        <v>0</v>
      </c>
      <c r="F82" s="103" t="s">
        <v>268</v>
      </c>
    </row>
    <row r="83" spans="1:25" ht="15" x14ac:dyDescent="0.2">
      <c r="A83" s="106"/>
      <c r="B83" s="116"/>
      <c r="C83" s="73">
        <f>Assessment!C174</f>
        <v>0</v>
      </c>
      <c r="D83" s="74" t="str">
        <f>IF(C83="x",2,"")</f>
        <v/>
      </c>
      <c r="E83" s="110"/>
      <c r="F83" s="104"/>
    </row>
    <row r="84" spans="1:25" ht="15" customHeight="1" x14ac:dyDescent="0.2">
      <c r="A84" s="111">
        <v>6.2</v>
      </c>
      <c r="B84" s="120" t="str">
        <f>Assessment!B178</f>
        <v>How frequently do you test business continuity plans for critical products?</v>
      </c>
      <c r="C84" s="73">
        <f>Assessment!C178</f>
        <v>0</v>
      </c>
      <c r="D84" s="74" t="str">
        <f>IF(C84="x",1,"")</f>
        <v/>
      </c>
      <c r="E84" s="109">
        <f>Calc!D179</f>
        <v>0</v>
      </c>
      <c r="F84" s="100" t="s">
        <v>268</v>
      </c>
    </row>
    <row r="85" spans="1:25" ht="15" x14ac:dyDescent="0.2">
      <c r="A85" s="112"/>
      <c r="B85" s="114"/>
      <c r="C85" s="73">
        <f>Assessment!C179</f>
        <v>0</v>
      </c>
      <c r="D85" s="74" t="str">
        <f>IF(C85="x",2,"")</f>
        <v/>
      </c>
      <c r="E85" s="110"/>
      <c r="F85" s="101"/>
    </row>
    <row r="86" spans="1:25" ht="15" customHeight="1" x14ac:dyDescent="0.2">
      <c r="A86" s="105">
        <v>6.3</v>
      </c>
      <c r="B86" s="119" t="str">
        <f>Assessment!B183</f>
        <v>What is your average time to implement risk mitigation actions after identifying a significant supply chain risk?</v>
      </c>
      <c r="C86" s="73">
        <f>Assessment!C183</f>
        <v>0</v>
      </c>
      <c r="D86" s="74" t="str">
        <f>IF(C86="x",1,"")</f>
        <v/>
      </c>
      <c r="E86" s="109">
        <f>Calc!D184</f>
        <v>0</v>
      </c>
      <c r="F86" s="100" t="s">
        <v>268</v>
      </c>
    </row>
    <row r="87" spans="1:25" ht="15" x14ac:dyDescent="0.2">
      <c r="A87" s="106"/>
      <c r="B87" s="116"/>
      <c r="C87" s="73">
        <f>Assessment!C184</f>
        <v>0</v>
      </c>
      <c r="D87" s="74" t="str">
        <f>IF(C87="x",2,"")</f>
        <v/>
      </c>
      <c r="E87" s="110"/>
      <c r="F87" s="101"/>
    </row>
    <row r="88" spans="1:25" ht="15" customHeight="1" x14ac:dyDescent="0.2">
      <c r="A88" s="111">
        <v>6.4</v>
      </c>
      <c r="B88" s="120" t="str">
        <f>Assessment!B188</f>
        <v>What capabilities exist to manage a potential supply disruption?</v>
      </c>
      <c r="C88" s="73">
        <f>Assessment!C188</f>
        <v>0</v>
      </c>
      <c r="D88" s="74" t="str">
        <f>IF(C88="x",1,"")</f>
        <v/>
      </c>
      <c r="E88" s="109">
        <f>Calc!D189</f>
        <v>0</v>
      </c>
      <c r="F88" s="100" t="s">
        <v>268</v>
      </c>
    </row>
    <row r="89" spans="1:25" ht="15" x14ac:dyDescent="0.2">
      <c r="A89" s="112"/>
      <c r="B89" s="114"/>
      <c r="C89" s="73">
        <f>Assessment!C189</f>
        <v>0</v>
      </c>
      <c r="D89" s="74" t="str">
        <f>IF(C89="x",2,"")</f>
        <v/>
      </c>
      <c r="E89" s="110"/>
      <c r="F89" s="101"/>
    </row>
    <row r="90" spans="1:25" ht="15" customHeight="1" x14ac:dyDescent="0.2">
      <c r="A90" s="105">
        <v>6.5</v>
      </c>
      <c r="B90" s="119" t="str">
        <f>Assessment!B193</f>
        <v>Which communication strategies are employed by your organization during a supply disruption? (Select all that apply)</v>
      </c>
      <c r="C90" s="73">
        <f>Assessment!C193</f>
        <v>0</v>
      </c>
      <c r="D90" s="74" t="str">
        <f>IF(C90="x",1,"")</f>
        <v/>
      </c>
      <c r="E90" s="109">
        <f>Calc!D194</f>
        <v>0</v>
      </c>
      <c r="F90" s="100" t="s">
        <v>268</v>
      </c>
    </row>
    <row r="91" spans="1:25" ht="15" x14ac:dyDescent="0.2">
      <c r="A91" s="106"/>
      <c r="B91" s="116"/>
      <c r="C91" s="73">
        <f>Assessment!C194</f>
        <v>0</v>
      </c>
      <c r="D91" s="74" t="str">
        <f>IF(C91="x",2,"")</f>
        <v/>
      </c>
      <c r="E91" s="110"/>
      <c r="F91" s="101"/>
    </row>
    <row r="92" spans="1:25" x14ac:dyDescent="0.25">
      <c r="A92" s="87"/>
      <c r="B92" s="87"/>
      <c r="C92" s="88"/>
      <c r="D92" s="88"/>
      <c r="E92" s="89">
        <f>SUM(E82:E91)</f>
        <v>0</v>
      </c>
      <c r="F92" s="89">
        <f>SUM(F82:F91)</f>
        <v>0</v>
      </c>
    </row>
    <row r="93" spans="1:25" x14ac:dyDescent="0.25">
      <c r="A93" s="117"/>
      <c r="B93" s="118"/>
      <c r="C93" s="118"/>
      <c r="D93" s="118"/>
      <c r="E93" s="118"/>
    </row>
    <row r="94" spans="1:25" ht="18" x14ac:dyDescent="0.25">
      <c r="A94" s="35" t="s">
        <v>171</v>
      </c>
      <c r="B94" s="67"/>
      <c r="C94" s="67"/>
      <c r="D94" s="68"/>
      <c r="E94" s="67"/>
      <c r="F94" s="67"/>
    </row>
    <row r="95" spans="1:25" x14ac:dyDescent="0.25">
      <c r="A95" s="69"/>
      <c r="B95" s="69"/>
      <c r="C95" s="69" t="s">
        <v>3</v>
      </c>
      <c r="D95" s="69" t="s">
        <v>199</v>
      </c>
      <c r="E95" s="70" t="s">
        <v>266</v>
      </c>
      <c r="F95" s="71" t="s">
        <v>267</v>
      </c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</row>
    <row r="96" spans="1:25" ht="15.75" customHeight="1" x14ac:dyDescent="0.2">
      <c r="A96" s="105">
        <v>7.1</v>
      </c>
      <c r="B96" s="119" t="str">
        <f>Assessment!B202</f>
        <v>Which supply chain resilience metrics are included in executive-level dashboards? (Select all that apply)</v>
      </c>
      <c r="C96" s="73">
        <f>Assessment!C202</f>
        <v>0</v>
      </c>
      <c r="D96" s="74" t="str">
        <f t="shared" ref="D96:D98" si="1">IF(C96="x",1,"")</f>
        <v/>
      </c>
      <c r="E96" s="109">
        <f>Calc!D203</f>
        <v>0</v>
      </c>
      <c r="F96" s="103" t="s">
        <v>268</v>
      </c>
    </row>
    <row r="97" spans="1:25" ht="15" x14ac:dyDescent="0.2">
      <c r="A97" s="106"/>
      <c r="B97" s="116"/>
      <c r="C97" s="73">
        <f>Assessment!C203</f>
        <v>0</v>
      </c>
      <c r="D97" s="74" t="str">
        <f t="shared" si="1"/>
        <v/>
      </c>
      <c r="E97" s="110"/>
      <c r="F97" s="104"/>
    </row>
    <row r="98" spans="1:25" ht="15.75" customHeight="1" x14ac:dyDescent="0.2">
      <c r="A98" s="111">
        <v>7.2</v>
      </c>
      <c r="B98" s="120" t="str">
        <f>Assessment!B208</f>
        <v>How are critical healthcare products identified and managed differently?</v>
      </c>
      <c r="C98" s="73">
        <f>Assessment!C208</f>
        <v>0</v>
      </c>
      <c r="D98" s="74" t="str">
        <f t="shared" si="1"/>
        <v/>
      </c>
      <c r="E98" s="109">
        <f>Calc!D209</f>
        <v>0</v>
      </c>
      <c r="F98" s="100" t="s">
        <v>268</v>
      </c>
    </row>
    <row r="99" spans="1:25" ht="15" x14ac:dyDescent="0.2">
      <c r="A99" s="112"/>
      <c r="B99" s="114"/>
      <c r="C99" s="73">
        <f>Assessment!C209</f>
        <v>0</v>
      </c>
      <c r="D99" s="74" t="str">
        <f>IF(C99="x",2,"")</f>
        <v/>
      </c>
      <c r="E99" s="110"/>
      <c r="F99" s="101"/>
    </row>
    <row r="100" spans="1:25" ht="15.75" customHeight="1" x14ac:dyDescent="0.2">
      <c r="A100" s="105">
        <v>7.3</v>
      </c>
      <c r="B100" s="119" t="str">
        <f>Assessment!B213</f>
        <v>How do you structure continuous improvement for supply chain resilience?</v>
      </c>
      <c r="C100" s="73">
        <f>Assessment!C213</f>
        <v>0</v>
      </c>
      <c r="D100" s="74" t="str">
        <f>IF(C100="x",1,"")</f>
        <v/>
      </c>
      <c r="E100" s="109">
        <f>Calc!D214</f>
        <v>0</v>
      </c>
      <c r="F100" s="100" t="s">
        <v>268</v>
      </c>
    </row>
    <row r="101" spans="1:25" ht="15" x14ac:dyDescent="0.2">
      <c r="A101" s="106"/>
      <c r="B101" s="116"/>
      <c r="C101" s="73">
        <f>Assessment!C214</f>
        <v>0</v>
      </c>
      <c r="D101" s="74" t="str">
        <f>IF(C101="x",2,"")</f>
        <v/>
      </c>
      <c r="E101" s="110"/>
      <c r="F101" s="101"/>
    </row>
    <row r="102" spans="1:25" ht="15.75" customHeight="1" x14ac:dyDescent="0.2">
      <c r="A102" s="111">
        <v>7.4</v>
      </c>
      <c r="B102" s="120" t="str">
        <f>Assessment!B218</f>
        <v>To what extent are your supply chain systems integrated?</v>
      </c>
      <c r="C102" s="73">
        <f>Assessment!C218</f>
        <v>0</v>
      </c>
      <c r="D102" s="74" t="str">
        <f>IF(C102="x",1,"")</f>
        <v/>
      </c>
      <c r="E102" s="109">
        <f>Calc!D219</f>
        <v>0</v>
      </c>
      <c r="F102" s="100" t="s">
        <v>268</v>
      </c>
    </row>
    <row r="103" spans="1:25" ht="15" x14ac:dyDescent="0.2">
      <c r="A103" s="112"/>
      <c r="B103" s="114"/>
      <c r="C103" s="73">
        <f>Assessment!C219</f>
        <v>0</v>
      </c>
      <c r="D103" s="74" t="str">
        <f>IF(C103="x",2,"")</f>
        <v/>
      </c>
      <c r="E103" s="110"/>
      <c r="F103" s="101"/>
    </row>
    <row r="104" spans="1:25" ht="15" x14ac:dyDescent="0.2">
      <c r="A104" s="105">
        <v>7.5</v>
      </c>
      <c r="B104" s="119" t="str">
        <f>Assessment!B223</f>
        <v>Which tools and processes are utilized to measure performance in your supply chain and logistics operations? (Select all that apply)</v>
      </c>
      <c r="C104" s="73">
        <f>Assessment!C223</f>
        <v>0</v>
      </c>
      <c r="D104" s="74" t="str">
        <f>IF(C104="x",1,"")</f>
        <v/>
      </c>
      <c r="E104" s="109">
        <f>Calc!D224</f>
        <v>0</v>
      </c>
      <c r="F104" s="100" t="s">
        <v>268</v>
      </c>
    </row>
    <row r="105" spans="1:25" ht="15" x14ac:dyDescent="0.2">
      <c r="A105" s="106"/>
      <c r="B105" s="116"/>
      <c r="C105" s="73">
        <f>Assessment!C224</f>
        <v>0</v>
      </c>
      <c r="D105" s="74" t="str">
        <f>IF(C105="x",2,"")</f>
        <v/>
      </c>
      <c r="E105" s="110"/>
      <c r="F105" s="101"/>
    </row>
    <row r="106" spans="1:25" x14ac:dyDescent="0.25">
      <c r="A106" s="87"/>
      <c r="B106" s="87"/>
      <c r="C106" s="88"/>
      <c r="D106" s="88"/>
      <c r="E106" s="89">
        <f>SUM(E96:E105)</f>
        <v>0</v>
      </c>
      <c r="F106" s="89">
        <f>SUM(F96:F105)</f>
        <v>0</v>
      </c>
    </row>
    <row r="107" spans="1:25" x14ac:dyDescent="0.25">
      <c r="A107" s="87"/>
      <c r="B107" s="4"/>
      <c r="C107" s="4"/>
    </row>
    <row r="108" spans="1:25" ht="12.75" x14ac:dyDescent="0.2">
      <c r="G108" s="72"/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</row>
    <row r="109" spans="1:25" ht="12.75" x14ac:dyDescent="0.2"/>
    <row r="110" spans="1:25" ht="12.75" x14ac:dyDescent="0.2"/>
    <row r="111" spans="1:25" ht="12.75" x14ac:dyDescent="0.2"/>
    <row r="112" spans="1:25" ht="12.75" x14ac:dyDescent="0.2"/>
    <row r="113" spans="1:6" ht="12.75" x14ac:dyDescent="0.2"/>
    <row r="114" spans="1:6" ht="12.75" x14ac:dyDescent="0.2"/>
    <row r="115" spans="1:6" ht="12.75" x14ac:dyDescent="0.2"/>
    <row r="116" spans="1:6" ht="15" x14ac:dyDescent="0.2">
      <c r="A116" s="4"/>
      <c r="B116" s="4"/>
      <c r="C116" s="4"/>
      <c r="D116" s="4"/>
      <c r="E116" s="4"/>
      <c r="F116" s="4"/>
    </row>
    <row r="117" spans="1:6" ht="15" x14ac:dyDescent="0.2">
      <c r="A117" s="4"/>
      <c r="B117" s="4"/>
      <c r="C117" s="4"/>
    </row>
    <row r="118" spans="1:6" ht="15" x14ac:dyDescent="0.2">
      <c r="A118" s="4"/>
      <c r="B118" s="4"/>
      <c r="C118" s="4"/>
    </row>
    <row r="119" spans="1:6" ht="15" x14ac:dyDescent="0.2">
      <c r="A119" s="4"/>
      <c r="B119" s="4"/>
      <c r="C119" s="4"/>
    </row>
    <row r="120" spans="1:6" ht="15" x14ac:dyDescent="0.2">
      <c r="A120" s="4"/>
      <c r="B120" s="4"/>
      <c r="C120" s="4"/>
    </row>
    <row r="121" spans="1:6" ht="15" x14ac:dyDescent="0.2">
      <c r="A121" s="4"/>
      <c r="B121" s="4"/>
      <c r="C121" s="4"/>
    </row>
    <row r="122" spans="1:6" ht="15" x14ac:dyDescent="0.2">
      <c r="A122" s="4"/>
      <c r="B122" s="4"/>
      <c r="C122" s="4"/>
    </row>
    <row r="123" spans="1:6" ht="15" x14ac:dyDescent="0.2">
      <c r="A123" s="4"/>
      <c r="B123" s="4"/>
      <c r="C123" s="4"/>
    </row>
    <row r="124" spans="1:6" ht="15" x14ac:dyDescent="0.2">
      <c r="A124" s="4"/>
      <c r="B124" s="4"/>
      <c r="C124" s="4"/>
    </row>
    <row r="125" spans="1:6" ht="15" x14ac:dyDescent="0.2">
      <c r="A125" s="4"/>
      <c r="B125" s="4"/>
      <c r="C125" s="4"/>
    </row>
    <row r="126" spans="1:6" ht="15" x14ac:dyDescent="0.2">
      <c r="A126" s="4"/>
      <c r="B126" s="4"/>
      <c r="C126" s="4"/>
    </row>
    <row r="127" spans="1:6" ht="15" x14ac:dyDescent="0.2">
      <c r="A127" s="4"/>
      <c r="B127" s="4"/>
      <c r="C127" s="4"/>
    </row>
    <row r="128" spans="1:6" ht="15" x14ac:dyDescent="0.2">
      <c r="A128" s="4"/>
      <c r="B128" s="4"/>
      <c r="C128" s="4"/>
    </row>
    <row r="129" spans="1:3" ht="15" x14ac:dyDescent="0.2">
      <c r="A129" s="4"/>
      <c r="B129" s="4"/>
      <c r="C129" s="4"/>
    </row>
    <row r="130" spans="1:3" ht="15" x14ac:dyDescent="0.2">
      <c r="A130" s="4"/>
      <c r="B130" s="4"/>
      <c r="C130" s="4"/>
    </row>
    <row r="131" spans="1:3" ht="15" x14ac:dyDescent="0.2">
      <c r="A131" s="4"/>
      <c r="B131" s="4"/>
      <c r="C131" s="4"/>
    </row>
    <row r="132" spans="1:3" ht="15" x14ac:dyDescent="0.2">
      <c r="A132" s="4"/>
      <c r="B132" s="4"/>
      <c r="C132" s="4"/>
    </row>
    <row r="133" spans="1:3" ht="15" x14ac:dyDescent="0.2">
      <c r="A133" s="4"/>
      <c r="B133" s="4"/>
      <c r="C133" s="4"/>
    </row>
    <row r="134" spans="1:3" ht="15" x14ac:dyDescent="0.2">
      <c r="A134" s="4"/>
      <c r="B134" s="4"/>
      <c r="C134" s="4"/>
    </row>
    <row r="135" spans="1:3" ht="15" x14ac:dyDescent="0.2">
      <c r="A135" s="4"/>
      <c r="B135" s="4"/>
      <c r="C135" s="4"/>
    </row>
    <row r="136" spans="1:3" ht="15" x14ac:dyDescent="0.2">
      <c r="A136" s="4"/>
      <c r="B136" s="4"/>
      <c r="C136" s="4"/>
    </row>
    <row r="137" spans="1:3" ht="15" x14ac:dyDescent="0.2">
      <c r="A137" s="4"/>
      <c r="B137" s="4"/>
      <c r="C137" s="4"/>
    </row>
    <row r="138" spans="1:3" ht="15" x14ac:dyDescent="0.2">
      <c r="A138" s="4"/>
      <c r="B138" s="4"/>
      <c r="C138" s="4"/>
    </row>
    <row r="139" spans="1:3" ht="15" x14ac:dyDescent="0.2">
      <c r="A139" s="4"/>
      <c r="B139" s="4"/>
      <c r="C139" s="4"/>
    </row>
    <row r="140" spans="1:3" ht="15" x14ac:dyDescent="0.2">
      <c r="A140" s="4"/>
      <c r="B140" s="4"/>
      <c r="C140" s="4"/>
    </row>
    <row r="141" spans="1:3" ht="15" x14ac:dyDescent="0.2">
      <c r="A141" s="4"/>
      <c r="B141" s="4"/>
      <c r="C141" s="4"/>
    </row>
    <row r="142" spans="1:3" ht="15" x14ac:dyDescent="0.2">
      <c r="A142" s="4"/>
      <c r="B142" s="4"/>
      <c r="C142" s="4"/>
    </row>
    <row r="143" spans="1:3" ht="15" x14ac:dyDescent="0.2">
      <c r="A143" s="4"/>
      <c r="B143" s="4"/>
      <c r="C143" s="4"/>
    </row>
    <row r="144" spans="1:3" ht="15" x14ac:dyDescent="0.2">
      <c r="A144" s="4"/>
      <c r="B144" s="4"/>
      <c r="C144" s="4"/>
    </row>
    <row r="145" spans="1:3" ht="15" x14ac:dyDescent="0.2">
      <c r="A145" s="4"/>
      <c r="B145" s="4"/>
      <c r="C145" s="4"/>
    </row>
    <row r="146" spans="1:3" ht="15" x14ac:dyDescent="0.2">
      <c r="A146" s="4"/>
      <c r="B146" s="4"/>
      <c r="C146" s="4"/>
    </row>
    <row r="147" spans="1:3" ht="15" x14ac:dyDescent="0.2">
      <c r="A147" s="4"/>
      <c r="B147" s="4"/>
      <c r="C147" s="4"/>
    </row>
    <row r="148" spans="1:3" ht="15" x14ac:dyDescent="0.2">
      <c r="A148" s="4"/>
      <c r="B148" s="4"/>
      <c r="C148" s="4"/>
    </row>
    <row r="149" spans="1:3" ht="15" x14ac:dyDescent="0.2">
      <c r="A149" s="4"/>
      <c r="B149" s="4"/>
      <c r="C149" s="4"/>
    </row>
    <row r="150" spans="1:3" ht="15" x14ac:dyDescent="0.2">
      <c r="A150" s="4"/>
      <c r="B150" s="4"/>
      <c r="C150" s="4"/>
    </row>
    <row r="151" spans="1:3" ht="15" x14ac:dyDescent="0.2">
      <c r="A151" s="4"/>
      <c r="B151" s="4"/>
      <c r="C151" s="4"/>
    </row>
    <row r="152" spans="1:3" ht="15" x14ac:dyDescent="0.2">
      <c r="A152" s="4"/>
      <c r="B152" s="4"/>
      <c r="C152" s="4"/>
    </row>
    <row r="153" spans="1:3" ht="15" x14ac:dyDescent="0.2">
      <c r="A153" s="4"/>
      <c r="B153" s="4"/>
      <c r="C153" s="4"/>
    </row>
    <row r="154" spans="1:3" ht="15" x14ac:dyDescent="0.2">
      <c r="A154" s="4"/>
      <c r="B154" s="4"/>
      <c r="C154" s="4"/>
    </row>
    <row r="155" spans="1:3" ht="15" x14ac:dyDescent="0.2">
      <c r="A155" s="4"/>
      <c r="B155" s="4"/>
      <c r="C155" s="4"/>
    </row>
    <row r="156" spans="1:3" ht="15" x14ac:dyDescent="0.2">
      <c r="A156" s="4"/>
      <c r="B156" s="4"/>
      <c r="C156" s="4"/>
    </row>
    <row r="157" spans="1:3" ht="15" x14ac:dyDescent="0.2">
      <c r="A157" s="4"/>
      <c r="B157" s="4"/>
      <c r="C157" s="4"/>
    </row>
    <row r="158" spans="1:3" ht="15" x14ac:dyDescent="0.2">
      <c r="A158" s="4"/>
      <c r="B158" s="4"/>
      <c r="C158" s="4"/>
    </row>
    <row r="159" spans="1:3" ht="15" x14ac:dyDescent="0.2">
      <c r="A159" s="4"/>
      <c r="B159" s="4"/>
      <c r="C159" s="4"/>
    </row>
    <row r="160" spans="1:3" ht="15" x14ac:dyDescent="0.2">
      <c r="A160" s="4"/>
      <c r="B160" s="4"/>
      <c r="C160" s="4"/>
    </row>
    <row r="161" spans="1:3" ht="15" x14ac:dyDescent="0.2">
      <c r="A161" s="4"/>
      <c r="B161" s="4"/>
      <c r="C161" s="4"/>
    </row>
    <row r="162" spans="1:3" ht="15" x14ac:dyDescent="0.2">
      <c r="A162" s="4"/>
      <c r="B162" s="4"/>
      <c r="C162" s="4"/>
    </row>
    <row r="163" spans="1:3" ht="15" x14ac:dyDescent="0.2">
      <c r="A163" s="4"/>
      <c r="B163" s="4"/>
      <c r="C163" s="4"/>
    </row>
    <row r="164" spans="1:3" ht="15" x14ac:dyDescent="0.2">
      <c r="A164" s="4"/>
      <c r="B164" s="4"/>
      <c r="C164" s="4"/>
    </row>
    <row r="165" spans="1:3" ht="15" x14ac:dyDescent="0.2">
      <c r="A165" s="4"/>
      <c r="B165" s="4"/>
      <c r="C165" s="4"/>
    </row>
    <row r="166" spans="1:3" ht="15" x14ac:dyDescent="0.2">
      <c r="A166" s="4"/>
      <c r="B166" s="4"/>
      <c r="C166" s="4"/>
    </row>
    <row r="167" spans="1:3" ht="15" x14ac:dyDescent="0.2">
      <c r="A167" s="4"/>
      <c r="B167" s="4"/>
      <c r="C167" s="4"/>
    </row>
    <row r="168" spans="1:3" ht="15" x14ac:dyDescent="0.2">
      <c r="A168" s="4"/>
      <c r="B168" s="4"/>
      <c r="C168" s="4"/>
    </row>
    <row r="169" spans="1:3" ht="15" x14ac:dyDescent="0.2">
      <c r="A169" s="4"/>
      <c r="B169" s="4"/>
      <c r="C169" s="4"/>
    </row>
    <row r="170" spans="1:3" ht="15" x14ac:dyDescent="0.2">
      <c r="A170" s="4"/>
      <c r="B170" s="4"/>
      <c r="C170" s="4"/>
    </row>
    <row r="171" spans="1:3" ht="15" x14ac:dyDescent="0.2">
      <c r="A171" s="4"/>
      <c r="B171" s="4"/>
      <c r="C171" s="4"/>
    </row>
    <row r="172" spans="1:3" ht="15" x14ac:dyDescent="0.2">
      <c r="A172" s="4"/>
      <c r="B172" s="4"/>
      <c r="C172" s="4"/>
    </row>
    <row r="173" spans="1:3" ht="15" x14ac:dyDescent="0.2">
      <c r="A173" s="4"/>
      <c r="B173" s="4"/>
      <c r="C173" s="4"/>
    </row>
    <row r="174" spans="1:3" ht="15" x14ac:dyDescent="0.2">
      <c r="A174" s="4"/>
      <c r="B174" s="4"/>
      <c r="C174" s="4"/>
    </row>
    <row r="175" spans="1:3" ht="15" x14ac:dyDescent="0.2">
      <c r="A175" s="4"/>
      <c r="B175" s="4"/>
      <c r="C175" s="4"/>
    </row>
    <row r="176" spans="1:3" ht="15" x14ac:dyDescent="0.2">
      <c r="A176" s="4"/>
      <c r="B176" s="4"/>
      <c r="C176" s="4"/>
    </row>
    <row r="177" spans="1:3" ht="15" x14ac:dyDescent="0.2">
      <c r="A177" s="4"/>
      <c r="B177" s="4"/>
      <c r="C177" s="4"/>
    </row>
    <row r="178" spans="1:3" ht="15" x14ac:dyDescent="0.2">
      <c r="A178" s="4"/>
      <c r="B178" s="4"/>
      <c r="C178" s="4"/>
    </row>
    <row r="179" spans="1:3" ht="15" x14ac:dyDescent="0.2">
      <c r="A179" s="4"/>
      <c r="B179" s="4"/>
      <c r="C179" s="4"/>
    </row>
    <row r="180" spans="1:3" ht="15" x14ac:dyDescent="0.2">
      <c r="A180" s="4"/>
      <c r="B180" s="4"/>
      <c r="C180" s="4"/>
    </row>
    <row r="181" spans="1:3" ht="15" x14ac:dyDescent="0.2">
      <c r="A181" s="4"/>
      <c r="B181" s="4"/>
      <c r="C181" s="4"/>
    </row>
    <row r="182" spans="1:3" ht="15" x14ac:dyDescent="0.2">
      <c r="A182" s="4"/>
      <c r="B182" s="4"/>
      <c r="C182" s="4"/>
    </row>
    <row r="183" spans="1:3" ht="15" x14ac:dyDescent="0.2">
      <c r="A183" s="4"/>
      <c r="B183" s="4"/>
      <c r="C183" s="4"/>
    </row>
    <row r="184" spans="1:3" ht="15" x14ac:dyDescent="0.2">
      <c r="A184" s="4"/>
      <c r="B184" s="4"/>
      <c r="C184" s="4"/>
    </row>
    <row r="185" spans="1:3" ht="15" x14ac:dyDescent="0.2">
      <c r="A185" s="4"/>
      <c r="B185" s="4"/>
      <c r="C185" s="4"/>
    </row>
    <row r="186" spans="1:3" ht="15" x14ac:dyDescent="0.2">
      <c r="A186" s="4"/>
      <c r="B186" s="4"/>
      <c r="C186" s="4"/>
    </row>
    <row r="187" spans="1:3" ht="15" x14ac:dyDescent="0.2">
      <c r="A187" s="4"/>
      <c r="B187" s="4"/>
      <c r="C187" s="4"/>
    </row>
    <row r="188" spans="1:3" ht="15" x14ac:dyDescent="0.2">
      <c r="A188" s="4"/>
      <c r="B188" s="4"/>
      <c r="C188" s="4"/>
    </row>
    <row r="189" spans="1:3" ht="15" x14ac:dyDescent="0.2">
      <c r="A189" s="4"/>
      <c r="B189" s="4"/>
      <c r="C189" s="4"/>
    </row>
    <row r="190" spans="1:3" ht="15" x14ac:dyDescent="0.2">
      <c r="A190" s="4"/>
      <c r="B190" s="4"/>
      <c r="C190" s="4"/>
    </row>
    <row r="191" spans="1:3" ht="15" x14ac:dyDescent="0.2">
      <c r="A191" s="4"/>
      <c r="B191" s="4"/>
      <c r="C191" s="4"/>
    </row>
    <row r="192" spans="1:3" ht="15" x14ac:dyDescent="0.2">
      <c r="A192" s="4"/>
      <c r="B192" s="4"/>
      <c r="C192" s="4"/>
    </row>
    <row r="193" spans="1:3" ht="15" x14ac:dyDescent="0.2">
      <c r="A193" s="4"/>
      <c r="B193" s="4"/>
      <c r="C193" s="4"/>
    </row>
    <row r="194" spans="1:3" ht="15" x14ac:dyDescent="0.2">
      <c r="A194" s="4"/>
      <c r="B194" s="4"/>
      <c r="C194" s="4"/>
    </row>
    <row r="195" spans="1:3" ht="15" x14ac:dyDescent="0.2">
      <c r="A195" s="4"/>
      <c r="B195" s="4"/>
      <c r="C195" s="4"/>
    </row>
    <row r="196" spans="1:3" ht="15" x14ac:dyDescent="0.2">
      <c r="A196" s="4"/>
      <c r="B196" s="4"/>
      <c r="C196" s="4"/>
    </row>
    <row r="197" spans="1:3" ht="15" x14ac:dyDescent="0.2">
      <c r="A197" s="4"/>
      <c r="B197" s="4"/>
      <c r="C197" s="4"/>
    </row>
    <row r="198" spans="1:3" ht="15" x14ac:dyDescent="0.2">
      <c r="A198" s="4"/>
      <c r="B198" s="4"/>
      <c r="C198" s="4"/>
    </row>
    <row r="199" spans="1:3" ht="15" x14ac:dyDescent="0.2">
      <c r="A199" s="4"/>
      <c r="B199" s="4"/>
      <c r="C199" s="4"/>
    </row>
    <row r="200" spans="1:3" ht="15" x14ac:dyDescent="0.2">
      <c r="A200" s="4"/>
      <c r="B200" s="4"/>
      <c r="C200" s="4"/>
    </row>
    <row r="201" spans="1:3" ht="15" x14ac:dyDescent="0.2">
      <c r="A201" s="4"/>
      <c r="B201" s="4"/>
      <c r="C201" s="4"/>
    </row>
    <row r="202" spans="1:3" ht="15" x14ac:dyDescent="0.2">
      <c r="A202" s="4"/>
      <c r="B202" s="4"/>
      <c r="C202" s="4"/>
    </row>
    <row r="203" spans="1:3" ht="15" x14ac:dyDescent="0.2">
      <c r="A203" s="4"/>
      <c r="B203" s="4"/>
      <c r="C203" s="4"/>
    </row>
    <row r="204" spans="1:3" ht="15" x14ac:dyDescent="0.2">
      <c r="A204" s="4"/>
      <c r="B204" s="4"/>
      <c r="C204" s="4"/>
    </row>
    <row r="205" spans="1:3" ht="15" x14ac:dyDescent="0.2">
      <c r="A205" s="4"/>
      <c r="B205" s="4"/>
      <c r="C205" s="4"/>
    </row>
    <row r="206" spans="1:3" ht="15" x14ac:dyDescent="0.2">
      <c r="A206" s="4"/>
      <c r="B206" s="4"/>
      <c r="C206" s="4"/>
    </row>
    <row r="207" spans="1:3" ht="15" x14ac:dyDescent="0.2">
      <c r="A207" s="4"/>
      <c r="B207" s="4"/>
      <c r="C207" s="4"/>
    </row>
    <row r="208" spans="1:3" ht="15" x14ac:dyDescent="0.2">
      <c r="A208" s="4"/>
      <c r="B208" s="4"/>
      <c r="C208" s="4"/>
    </row>
    <row r="209" spans="1:3" ht="15" x14ac:dyDescent="0.2">
      <c r="A209" s="4"/>
      <c r="B209" s="4"/>
      <c r="C209" s="4"/>
    </row>
    <row r="210" spans="1:3" ht="15" x14ac:dyDescent="0.2">
      <c r="A210" s="4"/>
      <c r="B210" s="4"/>
      <c r="C210" s="4"/>
    </row>
    <row r="211" spans="1:3" ht="15" x14ac:dyDescent="0.2">
      <c r="A211" s="4"/>
      <c r="B211" s="4"/>
      <c r="C211" s="4"/>
    </row>
    <row r="212" spans="1:3" ht="15" x14ac:dyDescent="0.2">
      <c r="A212" s="4"/>
      <c r="B212" s="4"/>
      <c r="C212" s="4"/>
    </row>
    <row r="213" spans="1:3" ht="15" x14ac:dyDescent="0.2">
      <c r="A213" s="4"/>
      <c r="B213" s="4"/>
      <c r="C213" s="4"/>
    </row>
    <row r="214" spans="1:3" ht="15" x14ac:dyDescent="0.2">
      <c r="A214" s="4"/>
      <c r="B214" s="4"/>
      <c r="C214" s="4"/>
    </row>
    <row r="215" spans="1:3" ht="15" x14ac:dyDescent="0.2">
      <c r="A215" s="4"/>
      <c r="B215" s="4"/>
      <c r="C215" s="4"/>
    </row>
    <row r="216" spans="1:3" ht="15" x14ac:dyDescent="0.2">
      <c r="A216" s="4"/>
      <c r="B216" s="4"/>
      <c r="C216" s="4"/>
    </row>
    <row r="217" spans="1:3" ht="15" x14ac:dyDescent="0.2">
      <c r="A217" s="4"/>
      <c r="B217" s="4"/>
      <c r="C217" s="4"/>
    </row>
    <row r="218" spans="1:3" ht="15" x14ac:dyDescent="0.2">
      <c r="A218" s="4"/>
      <c r="B218" s="4"/>
      <c r="C218" s="4"/>
    </row>
    <row r="219" spans="1:3" ht="15" x14ac:dyDescent="0.2">
      <c r="A219" s="4"/>
      <c r="B219" s="4"/>
      <c r="C219" s="4"/>
    </row>
    <row r="220" spans="1:3" ht="15" x14ac:dyDescent="0.2">
      <c r="A220" s="4"/>
      <c r="B220" s="4"/>
      <c r="C220" s="4"/>
    </row>
    <row r="221" spans="1:3" ht="15" x14ac:dyDescent="0.2">
      <c r="A221" s="4"/>
      <c r="B221" s="4"/>
      <c r="C221" s="4"/>
    </row>
    <row r="222" spans="1:3" ht="15" x14ac:dyDescent="0.2">
      <c r="A222" s="4"/>
      <c r="B222" s="4"/>
      <c r="C222" s="4"/>
    </row>
    <row r="223" spans="1:3" ht="15" x14ac:dyDescent="0.2">
      <c r="A223" s="4"/>
      <c r="B223" s="4"/>
      <c r="C223" s="4"/>
    </row>
    <row r="224" spans="1:3" ht="15" x14ac:dyDescent="0.2">
      <c r="A224" s="4"/>
      <c r="B224" s="4"/>
      <c r="C224" s="4"/>
    </row>
    <row r="225" spans="1:3" ht="15" x14ac:dyDescent="0.2">
      <c r="A225" s="4"/>
      <c r="B225" s="4"/>
      <c r="C225" s="4"/>
    </row>
    <row r="226" spans="1:3" ht="15" x14ac:dyDescent="0.2">
      <c r="A226" s="4"/>
      <c r="B226" s="4"/>
      <c r="C226" s="4"/>
    </row>
    <row r="227" spans="1:3" ht="15" x14ac:dyDescent="0.2">
      <c r="A227" s="4"/>
      <c r="B227" s="4"/>
      <c r="C227" s="4"/>
    </row>
    <row r="228" spans="1:3" ht="15" x14ac:dyDescent="0.2">
      <c r="A228" s="4"/>
      <c r="B228" s="4"/>
      <c r="C228" s="4"/>
    </row>
    <row r="229" spans="1:3" ht="15" x14ac:dyDescent="0.2">
      <c r="A229" s="4"/>
      <c r="B229" s="4"/>
      <c r="C229" s="4"/>
    </row>
    <row r="230" spans="1:3" ht="15" x14ac:dyDescent="0.2">
      <c r="A230" s="4"/>
      <c r="B230" s="4"/>
      <c r="C230" s="4"/>
    </row>
    <row r="231" spans="1:3" ht="15" x14ac:dyDescent="0.2">
      <c r="A231" s="4"/>
      <c r="B231" s="4"/>
      <c r="C231" s="4"/>
    </row>
    <row r="232" spans="1:3" ht="15" x14ac:dyDescent="0.2">
      <c r="A232" s="4"/>
      <c r="B232" s="4"/>
      <c r="C232" s="4"/>
    </row>
    <row r="233" spans="1:3" ht="15" x14ac:dyDescent="0.2">
      <c r="A233" s="4"/>
      <c r="B233" s="4"/>
      <c r="C233" s="4"/>
    </row>
    <row r="234" spans="1:3" ht="15" x14ac:dyDescent="0.2">
      <c r="A234" s="4"/>
      <c r="B234" s="4"/>
      <c r="C234" s="4"/>
    </row>
    <row r="235" spans="1:3" ht="15" x14ac:dyDescent="0.2">
      <c r="A235" s="4"/>
      <c r="B235" s="4"/>
      <c r="C235" s="4"/>
    </row>
    <row r="236" spans="1:3" ht="15" x14ac:dyDescent="0.2">
      <c r="A236" s="4"/>
      <c r="B236" s="4"/>
      <c r="C236" s="4"/>
    </row>
    <row r="237" spans="1:3" ht="15" x14ac:dyDescent="0.2">
      <c r="A237" s="4"/>
      <c r="B237" s="4"/>
      <c r="C237" s="4"/>
    </row>
    <row r="238" spans="1:3" ht="15" x14ac:dyDescent="0.2">
      <c r="A238" s="4"/>
      <c r="B238" s="4"/>
      <c r="C238" s="4"/>
    </row>
    <row r="239" spans="1:3" ht="15" x14ac:dyDescent="0.2">
      <c r="A239" s="4"/>
      <c r="B239" s="4"/>
      <c r="C239" s="4"/>
    </row>
    <row r="240" spans="1:3" ht="15" x14ac:dyDescent="0.2">
      <c r="A240" s="4"/>
      <c r="B240" s="4"/>
      <c r="C240" s="4"/>
    </row>
    <row r="241" spans="1:3" ht="15" x14ac:dyDescent="0.2">
      <c r="A241" s="4"/>
      <c r="B241" s="4"/>
      <c r="C241" s="4"/>
    </row>
    <row r="242" spans="1:3" ht="15" x14ac:dyDescent="0.2">
      <c r="A242" s="4"/>
      <c r="B242" s="4"/>
      <c r="C242" s="4"/>
    </row>
    <row r="243" spans="1:3" ht="15" x14ac:dyDescent="0.2">
      <c r="A243" s="4"/>
      <c r="B243" s="4"/>
      <c r="C243" s="4"/>
    </row>
    <row r="244" spans="1:3" ht="15" x14ac:dyDescent="0.2">
      <c r="A244" s="4"/>
      <c r="B244" s="4"/>
      <c r="C244" s="4"/>
    </row>
    <row r="245" spans="1:3" ht="15" x14ac:dyDescent="0.2">
      <c r="A245" s="4"/>
      <c r="B245" s="4"/>
      <c r="C245" s="4"/>
    </row>
    <row r="246" spans="1:3" ht="15" x14ac:dyDescent="0.2">
      <c r="A246" s="4"/>
      <c r="B246" s="4"/>
      <c r="C246" s="4"/>
    </row>
    <row r="247" spans="1:3" ht="15" x14ac:dyDescent="0.2">
      <c r="A247" s="4"/>
      <c r="B247" s="4"/>
      <c r="C247" s="4"/>
    </row>
    <row r="248" spans="1:3" ht="15" x14ac:dyDescent="0.2">
      <c r="A248" s="4"/>
      <c r="B248" s="4"/>
      <c r="C248" s="4"/>
    </row>
    <row r="249" spans="1:3" ht="15" x14ac:dyDescent="0.2">
      <c r="A249" s="4"/>
      <c r="B249" s="4"/>
      <c r="C249" s="4"/>
    </row>
    <row r="250" spans="1:3" ht="15" x14ac:dyDescent="0.2">
      <c r="A250" s="4"/>
      <c r="B250" s="4"/>
      <c r="C250" s="4"/>
    </row>
    <row r="251" spans="1:3" ht="15" x14ac:dyDescent="0.2">
      <c r="A251" s="4"/>
      <c r="B251" s="4"/>
      <c r="C251" s="4"/>
    </row>
    <row r="252" spans="1:3" ht="15" x14ac:dyDescent="0.2">
      <c r="A252" s="4"/>
      <c r="B252" s="4"/>
      <c r="C252" s="4"/>
    </row>
    <row r="253" spans="1:3" ht="15" x14ac:dyDescent="0.2">
      <c r="A253" s="4"/>
      <c r="B253" s="4"/>
      <c r="C253" s="4"/>
    </row>
    <row r="254" spans="1:3" ht="15" x14ac:dyDescent="0.2">
      <c r="A254" s="4"/>
      <c r="B254" s="4"/>
      <c r="C254" s="4"/>
    </row>
    <row r="255" spans="1:3" ht="15" x14ac:dyDescent="0.2">
      <c r="A255" s="4"/>
      <c r="B255" s="4"/>
      <c r="C255" s="4"/>
    </row>
    <row r="256" spans="1:3" ht="15" x14ac:dyDescent="0.2">
      <c r="A256" s="4"/>
      <c r="B256" s="4"/>
      <c r="C256" s="4"/>
    </row>
    <row r="257" spans="1:3" ht="15" x14ac:dyDescent="0.2">
      <c r="A257" s="4"/>
      <c r="B257" s="4"/>
      <c r="C257" s="4"/>
    </row>
    <row r="258" spans="1:3" ht="15" x14ac:dyDescent="0.2">
      <c r="A258" s="4"/>
      <c r="B258" s="4"/>
      <c r="C258" s="4"/>
    </row>
    <row r="259" spans="1:3" ht="15" x14ac:dyDescent="0.2">
      <c r="A259" s="4"/>
      <c r="B259" s="4"/>
      <c r="C259" s="4"/>
    </row>
    <row r="260" spans="1:3" ht="15" x14ac:dyDescent="0.2">
      <c r="A260" s="4"/>
      <c r="B260" s="4"/>
      <c r="C260" s="4"/>
    </row>
    <row r="261" spans="1:3" ht="15" x14ac:dyDescent="0.2">
      <c r="A261" s="4"/>
      <c r="B261" s="4"/>
      <c r="C261" s="4"/>
    </row>
    <row r="262" spans="1:3" ht="15" x14ac:dyDescent="0.2">
      <c r="A262" s="4"/>
      <c r="B262" s="4"/>
      <c r="C262" s="4"/>
    </row>
    <row r="263" spans="1:3" ht="15" x14ac:dyDescent="0.2">
      <c r="A263" s="4"/>
      <c r="B263" s="4"/>
      <c r="C263" s="4"/>
    </row>
    <row r="264" spans="1:3" ht="15" x14ac:dyDescent="0.2">
      <c r="A264" s="4"/>
      <c r="B264" s="4"/>
      <c r="C264" s="4"/>
    </row>
    <row r="265" spans="1:3" ht="15" x14ac:dyDescent="0.2">
      <c r="A265" s="4"/>
      <c r="B265" s="4"/>
      <c r="C265" s="4"/>
    </row>
    <row r="266" spans="1:3" ht="15" x14ac:dyDescent="0.2">
      <c r="A266" s="4"/>
      <c r="B266" s="4"/>
      <c r="C266" s="4"/>
    </row>
    <row r="267" spans="1:3" ht="15" x14ac:dyDescent="0.2">
      <c r="A267" s="4"/>
      <c r="B267" s="4"/>
      <c r="C267" s="4"/>
    </row>
    <row r="268" spans="1:3" ht="15" x14ac:dyDescent="0.2">
      <c r="A268" s="4"/>
      <c r="B268" s="4"/>
      <c r="C268" s="4"/>
    </row>
    <row r="269" spans="1:3" ht="15" x14ac:dyDescent="0.2">
      <c r="A269" s="4"/>
      <c r="B269" s="4"/>
      <c r="C269" s="4"/>
    </row>
    <row r="270" spans="1:3" ht="15" x14ac:dyDescent="0.2">
      <c r="A270" s="4"/>
      <c r="B270" s="4"/>
      <c r="C270" s="4"/>
    </row>
    <row r="271" spans="1:3" ht="15" x14ac:dyDescent="0.2">
      <c r="A271" s="4"/>
      <c r="B271" s="4"/>
      <c r="C271" s="4"/>
    </row>
    <row r="272" spans="1:3" ht="15" x14ac:dyDescent="0.2">
      <c r="A272" s="4"/>
      <c r="B272" s="4"/>
      <c r="C272" s="4"/>
    </row>
    <row r="273" spans="1:3" ht="15" x14ac:dyDescent="0.2">
      <c r="A273" s="4"/>
      <c r="B273" s="4"/>
      <c r="C273" s="4"/>
    </row>
    <row r="274" spans="1:3" ht="15" x14ac:dyDescent="0.2">
      <c r="A274" s="4"/>
      <c r="B274" s="4"/>
      <c r="C274" s="4"/>
    </row>
    <row r="275" spans="1:3" ht="15" x14ac:dyDescent="0.2">
      <c r="A275" s="4"/>
      <c r="B275" s="4"/>
      <c r="C275" s="4"/>
    </row>
    <row r="276" spans="1:3" ht="15" x14ac:dyDescent="0.2">
      <c r="A276" s="4"/>
      <c r="B276" s="4"/>
      <c r="C276" s="4"/>
    </row>
    <row r="277" spans="1:3" ht="15" x14ac:dyDescent="0.2">
      <c r="A277" s="4"/>
      <c r="B277" s="4"/>
      <c r="C277" s="4"/>
    </row>
    <row r="278" spans="1:3" ht="15" x14ac:dyDescent="0.2">
      <c r="A278" s="4"/>
      <c r="B278" s="4"/>
      <c r="C278" s="4"/>
    </row>
    <row r="279" spans="1:3" ht="15" x14ac:dyDescent="0.2">
      <c r="A279" s="4"/>
      <c r="B279" s="4"/>
      <c r="C279" s="4"/>
    </row>
    <row r="280" spans="1:3" ht="15" x14ac:dyDescent="0.2">
      <c r="A280" s="4"/>
      <c r="B280" s="4"/>
      <c r="C280" s="4"/>
    </row>
    <row r="281" spans="1:3" ht="15" x14ac:dyDescent="0.2">
      <c r="A281" s="4"/>
      <c r="B281" s="4"/>
      <c r="C281" s="4"/>
    </row>
    <row r="282" spans="1:3" ht="15" x14ac:dyDescent="0.2">
      <c r="A282" s="4"/>
      <c r="B282" s="4"/>
      <c r="C282" s="4"/>
    </row>
    <row r="283" spans="1:3" ht="15" x14ac:dyDescent="0.2">
      <c r="A283" s="4"/>
      <c r="B283" s="4"/>
      <c r="C283" s="4"/>
    </row>
    <row r="284" spans="1:3" ht="15" x14ac:dyDescent="0.2">
      <c r="A284" s="4"/>
      <c r="B284" s="4"/>
      <c r="C284" s="4"/>
    </row>
    <row r="285" spans="1:3" ht="15" x14ac:dyDescent="0.2">
      <c r="A285" s="4"/>
      <c r="B285" s="4"/>
      <c r="C285" s="4"/>
    </row>
    <row r="286" spans="1:3" ht="15" x14ac:dyDescent="0.2">
      <c r="A286" s="4"/>
      <c r="B286" s="4"/>
      <c r="C286" s="4"/>
    </row>
    <row r="287" spans="1:3" ht="15" x14ac:dyDescent="0.2">
      <c r="A287" s="4"/>
      <c r="B287" s="4"/>
      <c r="C287" s="4"/>
    </row>
    <row r="288" spans="1:3" ht="15" x14ac:dyDescent="0.2">
      <c r="A288" s="4"/>
      <c r="B288" s="4"/>
      <c r="C288" s="4"/>
    </row>
    <row r="289" spans="1:3" ht="15" x14ac:dyDescent="0.2">
      <c r="A289" s="4"/>
      <c r="B289" s="4"/>
      <c r="C289" s="4"/>
    </row>
    <row r="290" spans="1:3" ht="15" x14ac:dyDescent="0.2">
      <c r="A290" s="4"/>
      <c r="B290" s="4"/>
      <c r="C290" s="4"/>
    </row>
    <row r="291" spans="1:3" ht="15" x14ac:dyDescent="0.2">
      <c r="A291" s="4"/>
      <c r="B291" s="4"/>
      <c r="C291" s="4"/>
    </row>
    <row r="292" spans="1:3" ht="15" x14ac:dyDescent="0.2">
      <c r="A292" s="4"/>
      <c r="B292" s="4"/>
      <c r="C292" s="4"/>
    </row>
    <row r="293" spans="1:3" ht="15" x14ac:dyDescent="0.2">
      <c r="A293" s="4"/>
      <c r="B293" s="4"/>
      <c r="C293" s="4"/>
    </row>
    <row r="294" spans="1:3" ht="15" x14ac:dyDescent="0.2">
      <c r="A294" s="4"/>
      <c r="B294" s="4"/>
      <c r="C294" s="4"/>
    </row>
    <row r="295" spans="1:3" ht="15" x14ac:dyDescent="0.2">
      <c r="A295" s="4"/>
      <c r="B295" s="4"/>
      <c r="C295" s="4"/>
    </row>
    <row r="296" spans="1:3" ht="15" x14ac:dyDescent="0.2">
      <c r="A296" s="4"/>
      <c r="B296" s="4"/>
      <c r="C296" s="4"/>
    </row>
    <row r="297" spans="1:3" ht="15" x14ac:dyDescent="0.2">
      <c r="A297" s="4"/>
      <c r="B297" s="4"/>
      <c r="C297" s="4"/>
    </row>
    <row r="298" spans="1:3" ht="15" x14ac:dyDescent="0.2">
      <c r="A298" s="4"/>
      <c r="B298" s="4"/>
      <c r="C298" s="4"/>
    </row>
    <row r="299" spans="1:3" ht="15" x14ac:dyDescent="0.2">
      <c r="A299" s="4"/>
      <c r="B299" s="4"/>
      <c r="C299" s="4"/>
    </row>
    <row r="300" spans="1:3" ht="15" x14ac:dyDescent="0.2">
      <c r="A300" s="4"/>
      <c r="B300" s="4"/>
      <c r="C300" s="4"/>
    </row>
    <row r="301" spans="1:3" ht="15" x14ac:dyDescent="0.2">
      <c r="A301" s="4"/>
      <c r="B301" s="4"/>
      <c r="C301" s="4"/>
    </row>
    <row r="302" spans="1:3" ht="15" x14ac:dyDescent="0.2">
      <c r="A302" s="4"/>
      <c r="B302" s="4"/>
      <c r="C302" s="4"/>
    </row>
    <row r="303" spans="1:3" ht="15" x14ac:dyDescent="0.2">
      <c r="A303" s="4"/>
      <c r="B303" s="4"/>
      <c r="C303" s="4"/>
    </row>
    <row r="304" spans="1:3" ht="15" x14ac:dyDescent="0.2">
      <c r="A304" s="4"/>
      <c r="B304" s="4"/>
      <c r="C304" s="4"/>
    </row>
    <row r="305" spans="1:3" ht="15" x14ac:dyDescent="0.2">
      <c r="A305" s="4"/>
      <c r="B305" s="4"/>
      <c r="C305" s="4"/>
    </row>
    <row r="306" spans="1:3" ht="15" x14ac:dyDescent="0.2">
      <c r="A306" s="4"/>
      <c r="B306" s="4"/>
      <c r="C306" s="4"/>
    </row>
    <row r="307" spans="1:3" ht="15" x14ac:dyDescent="0.2">
      <c r="A307" s="4"/>
      <c r="B307" s="4"/>
      <c r="C307" s="4"/>
    </row>
    <row r="308" spans="1:3" ht="15" x14ac:dyDescent="0.2">
      <c r="A308" s="4"/>
      <c r="B308" s="4"/>
      <c r="C308" s="4"/>
    </row>
    <row r="309" spans="1:3" ht="15" x14ac:dyDescent="0.2">
      <c r="A309" s="4"/>
      <c r="B309" s="4"/>
      <c r="C309" s="4"/>
    </row>
    <row r="310" spans="1:3" ht="15" x14ac:dyDescent="0.2">
      <c r="A310" s="4"/>
      <c r="B310" s="4"/>
      <c r="C310" s="4"/>
    </row>
    <row r="311" spans="1:3" ht="15" x14ac:dyDescent="0.2">
      <c r="A311" s="4"/>
      <c r="B311" s="4"/>
      <c r="C311" s="4"/>
    </row>
    <row r="312" spans="1:3" ht="15" x14ac:dyDescent="0.2">
      <c r="A312" s="4"/>
      <c r="B312" s="4"/>
      <c r="C312" s="4"/>
    </row>
    <row r="313" spans="1:3" ht="15" x14ac:dyDescent="0.2">
      <c r="A313" s="4"/>
      <c r="B313" s="4"/>
      <c r="C313" s="4"/>
    </row>
    <row r="314" spans="1:3" ht="15" x14ac:dyDescent="0.2">
      <c r="A314" s="4"/>
      <c r="B314" s="4"/>
      <c r="C314" s="4"/>
    </row>
    <row r="315" spans="1:3" ht="15" x14ac:dyDescent="0.2">
      <c r="A315" s="4"/>
      <c r="B315" s="4"/>
      <c r="C315" s="4"/>
    </row>
    <row r="316" spans="1:3" ht="15" x14ac:dyDescent="0.2">
      <c r="A316" s="4"/>
      <c r="B316" s="4"/>
      <c r="C316" s="4"/>
    </row>
    <row r="317" spans="1:3" ht="15" x14ac:dyDescent="0.2">
      <c r="A317" s="4"/>
      <c r="B317" s="4"/>
      <c r="C317" s="4"/>
    </row>
    <row r="318" spans="1:3" ht="15" x14ac:dyDescent="0.2">
      <c r="A318" s="4"/>
      <c r="B318" s="4"/>
      <c r="C318" s="4"/>
    </row>
    <row r="319" spans="1:3" ht="15" x14ac:dyDescent="0.2">
      <c r="A319" s="4"/>
      <c r="B319" s="4"/>
      <c r="C319" s="4"/>
    </row>
    <row r="320" spans="1:3" ht="15" x14ac:dyDescent="0.2">
      <c r="A320" s="4"/>
      <c r="B320" s="4"/>
      <c r="C320" s="4"/>
    </row>
    <row r="321" spans="1:3" ht="15" x14ac:dyDescent="0.2">
      <c r="A321" s="4"/>
      <c r="B321" s="4"/>
      <c r="C321" s="4"/>
    </row>
    <row r="322" spans="1:3" ht="15" x14ac:dyDescent="0.2">
      <c r="A322" s="4"/>
      <c r="B322" s="4"/>
      <c r="C322" s="4"/>
    </row>
    <row r="323" spans="1:3" ht="15" x14ac:dyDescent="0.2">
      <c r="A323" s="4"/>
      <c r="B323" s="4"/>
      <c r="C323" s="4"/>
    </row>
    <row r="324" spans="1:3" ht="15" x14ac:dyDescent="0.2">
      <c r="A324" s="4"/>
      <c r="B324" s="4"/>
      <c r="C324" s="4"/>
    </row>
    <row r="325" spans="1:3" ht="15" x14ac:dyDescent="0.2">
      <c r="A325" s="4"/>
      <c r="B325" s="4"/>
      <c r="C325" s="4"/>
    </row>
    <row r="326" spans="1:3" ht="15" x14ac:dyDescent="0.2">
      <c r="A326" s="4"/>
      <c r="B326" s="4"/>
      <c r="C326" s="4"/>
    </row>
    <row r="327" spans="1:3" ht="15" x14ac:dyDescent="0.2">
      <c r="A327" s="4"/>
      <c r="B327" s="4"/>
      <c r="C327" s="4"/>
    </row>
    <row r="328" spans="1:3" ht="15" x14ac:dyDescent="0.2">
      <c r="A328" s="4"/>
      <c r="B328" s="4"/>
      <c r="C328" s="4"/>
    </row>
    <row r="329" spans="1:3" ht="15" x14ac:dyDescent="0.2">
      <c r="A329" s="4"/>
      <c r="B329" s="4"/>
      <c r="C329" s="4"/>
    </row>
    <row r="330" spans="1:3" ht="15" x14ac:dyDescent="0.2">
      <c r="A330" s="4"/>
      <c r="B330" s="4"/>
      <c r="C330" s="4"/>
    </row>
    <row r="331" spans="1:3" ht="15" x14ac:dyDescent="0.2">
      <c r="A331" s="4"/>
      <c r="B331" s="4"/>
      <c r="C331" s="4"/>
    </row>
    <row r="332" spans="1:3" ht="15" x14ac:dyDescent="0.2">
      <c r="A332" s="4"/>
      <c r="B332" s="4"/>
      <c r="C332" s="4"/>
    </row>
    <row r="333" spans="1:3" ht="15" x14ac:dyDescent="0.2">
      <c r="A333" s="4"/>
      <c r="B333" s="4"/>
      <c r="C333" s="4"/>
    </row>
    <row r="334" spans="1:3" ht="15" x14ac:dyDescent="0.2">
      <c r="A334" s="4"/>
      <c r="B334" s="4"/>
      <c r="C334" s="4"/>
    </row>
    <row r="335" spans="1:3" ht="15" x14ac:dyDescent="0.2">
      <c r="A335" s="4"/>
      <c r="B335" s="4"/>
      <c r="C335" s="4"/>
    </row>
    <row r="336" spans="1:3" ht="15" x14ac:dyDescent="0.2">
      <c r="A336" s="4"/>
      <c r="B336" s="4"/>
      <c r="C336" s="4"/>
    </row>
    <row r="337" spans="1:3" ht="15" x14ac:dyDescent="0.2">
      <c r="A337" s="4"/>
      <c r="B337" s="4"/>
      <c r="C337" s="4"/>
    </row>
    <row r="338" spans="1:3" ht="15" x14ac:dyDescent="0.2">
      <c r="A338" s="4"/>
      <c r="B338" s="4"/>
      <c r="C338" s="4"/>
    </row>
    <row r="339" spans="1:3" ht="15" x14ac:dyDescent="0.2">
      <c r="A339" s="4"/>
      <c r="B339" s="4"/>
      <c r="C339" s="4"/>
    </row>
    <row r="340" spans="1:3" ht="15" x14ac:dyDescent="0.2">
      <c r="A340" s="4"/>
      <c r="B340" s="4"/>
      <c r="C340" s="4"/>
    </row>
    <row r="341" spans="1:3" ht="15" x14ac:dyDescent="0.2">
      <c r="A341" s="4"/>
      <c r="B341" s="4"/>
      <c r="C341" s="4"/>
    </row>
    <row r="342" spans="1:3" ht="15" x14ac:dyDescent="0.2">
      <c r="A342" s="4"/>
      <c r="B342" s="4"/>
      <c r="C342" s="4"/>
    </row>
    <row r="343" spans="1:3" ht="15" x14ac:dyDescent="0.2">
      <c r="A343" s="4"/>
      <c r="B343" s="4"/>
      <c r="C343" s="4"/>
    </row>
    <row r="344" spans="1:3" ht="15" x14ac:dyDescent="0.2">
      <c r="A344" s="4"/>
      <c r="B344" s="4"/>
      <c r="C344" s="4"/>
    </row>
    <row r="345" spans="1:3" ht="15" x14ac:dyDescent="0.2">
      <c r="A345" s="4"/>
      <c r="B345" s="4"/>
      <c r="C345" s="4"/>
    </row>
    <row r="346" spans="1:3" ht="15" x14ac:dyDescent="0.2">
      <c r="A346" s="4"/>
      <c r="B346" s="4"/>
      <c r="C346" s="4"/>
    </row>
    <row r="347" spans="1:3" ht="15" x14ac:dyDescent="0.2">
      <c r="A347" s="4"/>
      <c r="B347" s="4"/>
      <c r="C347" s="4"/>
    </row>
    <row r="348" spans="1:3" ht="15" x14ac:dyDescent="0.2">
      <c r="A348" s="4"/>
      <c r="B348" s="4"/>
      <c r="C348" s="4"/>
    </row>
    <row r="349" spans="1:3" ht="15" x14ac:dyDescent="0.2">
      <c r="A349" s="4"/>
      <c r="B349" s="4"/>
      <c r="C349" s="4"/>
    </row>
    <row r="350" spans="1:3" ht="15" x14ac:dyDescent="0.2">
      <c r="A350" s="4"/>
      <c r="B350" s="4"/>
      <c r="C350" s="4"/>
    </row>
    <row r="351" spans="1:3" ht="15" x14ac:dyDescent="0.2">
      <c r="A351" s="4"/>
      <c r="B351" s="4"/>
      <c r="C351" s="4"/>
    </row>
    <row r="352" spans="1:3" ht="15" x14ac:dyDescent="0.2">
      <c r="A352" s="4"/>
      <c r="B352" s="4"/>
      <c r="C352" s="4"/>
    </row>
    <row r="353" spans="1:3" ht="15" x14ac:dyDescent="0.2">
      <c r="A353" s="4"/>
      <c r="B353" s="4"/>
      <c r="C353" s="4"/>
    </row>
    <row r="354" spans="1:3" ht="15" x14ac:dyDescent="0.2">
      <c r="A354" s="4"/>
      <c r="B354" s="4"/>
      <c r="C354" s="4"/>
    </row>
    <row r="355" spans="1:3" ht="15" x14ac:dyDescent="0.2">
      <c r="A355" s="4"/>
      <c r="B355" s="4"/>
      <c r="C355" s="4"/>
    </row>
    <row r="356" spans="1:3" ht="15" x14ac:dyDescent="0.2">
      <c r="A356" s="4"/>
      <c r="B356" s="4"/>
      <c r="C356" s="4"/>
    </row>
    <row r="357" spans="1:3" ht="15" x14ac:dyDescent="0.2">
      <c r="A357" s="4"/>
      <c r="B357" s="4"/>
      <c r="C357" s="4"/>
    </row>
    <row r="358" spans="1:3" ht="15" x14ac:dyDescent="0.2">
      <c r="A358" s="4"/>
      <c r="B358" s="4"/>
      <c r="C358" s="4"/>
    </row>
    <row r="359" spans="1:3" ht="15" x14ac:dyDescent="0.2">
      <c r="A359" s="4"/>
      <c r="B359" s="4"/>
      <c r="C359" s="4"/>
    </row>
    <row r="360" spans="1:3" ht="15" x14ac:dyDescent="0.2">
      <c r="A360" s="4"/>
      <c r="B360" s="4"/>
      <c r="C360" s="4"/>
    </row>
    <row r="361" spans="1:3" ht="15" x14ac:dyDescent="0.2">
      <c r="A361" s="4"/>
      <c r="B361" s="4"/>
      <c r="C361" s="4"/>
    </row>
    <row r="362" spans="1:3" ht="15" x14ac:dyDescent="0.2">
      <c r="A362" s="4"/>
      <c r="B362" s="4"/>
      <c r="C362" s="4"/>
    </row>
    <row r="363" spans="1:3" ht="15" x14ac:dyDescent="0.2">
      <c r="A363" s="4"/>
      <c r="B363" s="4"/>
      <c r="C363" s="4"/>
    </row>
    <row r="364" spans="1:3" ht="15" x14ac:dyDescent="0.2">
      <c r="A364" s="4"/>
      <c r="B364" s="4"/>
      <c r="C364" s="4"/>
    </row>
    <row r="365" spans="1:3" ht="15" x14ac:dyDescent="0.2">
      <c r="A365" s="4"/>
      <c r="B365" s="4"/>
      <c r="C365" s="4"/>
    </row>
    <row r="366" spans="1:3" ht="15" x14ac:dyDescent="0.2">
      <c r="A366" s="4"/>
      <c r="B366" s="4"/>
      <c r="C366" s="4"/>
    </row>
    <row r="367" spans="1:3" ht="15" x14ac:dyDescent="0.2">
      <c r="A367" s="4"/>
      <c r="B367" s="4"/>
      <c r="C367" s="4"/>
    </row>
    <row r="368" spans="1:3" ht="15" x14ac:dyDescent="0.2">
      <c r="A368" s="4"/>
      <c r="B368" s="4"/>
      <c r="C368" s="4"/>
    </row>
    <row r="369" spans="1:3" ht="15" x14ac:dyDescent="0.2">
      <c r="A369" s="4"/>
      <c r="B369" s="4"/>
      <c r="C369" s="4"/>
    </row>
    <row r="370" spans="1:3" ht="15" x14ac:dyDescent="0.2">
      <c r="A370" s="4"/>
      <c r="B370" s="4"/>
      <c r="C370" s="4"/>
    </row>
    <row r="371" spans="1:3" ht="15" x14ac:dyDescent="0.2">
      <c r="A371" s="4"/>
      <c r="B371" s="4"/>
      <c r="C371" s="4"/>
    </row>
    <row r="372" spans="1:3" ht="15" x14ac:dyDescent="0.2">
      <c r="A372" s="4"/>
      <c r="B372" s="4"/>
      <c r="C372" s="4"/>
    </row>
    <row r="373" spans="1:3" ht="15" x14ac:dyDescent="0.2">
      <c r="A373" s="4"/>
      <c r="B373" s="4"/>
      <c r="C373" s="4"/>
    </row>
    <row r="374" spans="1:3" ht="15" x14ac:dyDescent="0.2">
      <c r="A374" s="4"/>
      <c r="B374" s="4"/>
      <c r="C374" s="4"/>
    </row>
    <row r="375" spans="1:3" ht="15" x14ac:dyDescent="0.2">
      <c r="A375" s="4"/>
      <c r="B375" s="4"/>
      <c r="C375" s="4"/>
    </row>
    <row r="376" spans="1:3" ht="15" x14ac:dyDescent="0.2">
      <c r="A376" s="4"/>
      <c r="B376" s="4"/>
      <c r="C376" s="4"/>
    </row>
    <row r="377" spans="1:3" ht="15" x14ac:dyDescent="0.2">
      <c r="A377" s="4"/>
      <c r="B377" s="4"/>
      <c r="C377" s="4"/>
    </row>
    <row r="378" spans="1:3" ht="15" x14ac:dyDescent="0.2">
      <c r="A378" s="4"/>
      <c r="B378" s="4"/>
      <c r="C378" s="4"/>
    </row>
    <row r="379" spans="1:3" ht="15" x14ac:dyDescent="0.2">
      <c r="A379" s="4"/>
      <c r="B379" s="4"/>
      <c r="C379" s="4"/>
    </row>
    <row r="380" spans="1:3" ht="15" x14ac:dyDescent="0.2">
      <c r="A380" s="4"/>
      <c r="B380" s="4"/>
      <c r="C380" s="4"/>
    </row>
    <row r="381" spans="1:3" ht="15" x14ac:dyDescent="0.2">
      <c r="A381" s="4"/>
      <c r="B381" s="4"/>
      <c r="C381" s="4"/>
    </row>
    <row r="382" spans="1:3" ht="15" x14ac:dyDescent="0.2">
      <c r="A382" s="4"/>
      <c r="B382" s="4"/>
      <c r="C382" s="4"/>
    </row>
    <row r="383" spans="1:3" ht="15" x14ac:dyDescent="0.2">
      <c r="A383" s="4"/>
      <c r="B383" s="4"/>
      <c r="C383" s="4"/>
    </row>
    <row r="384" spans="1:3" ht="15" x14ac:dyDescent="0.2">
      <c r="A384" s="4"/>
      <c r="B384" s="4"/>
      <c r="C384" s="4"/>
    </row>
    <row r="385" spans="1:3" ht="15" x14ac:dyDescent="0.2">
      <c r="A385" s="4"/>
      <c r="B385" s="4"/>
      <c r="C385" s="4"/>
    </row>
    <row r="386" spans="1:3" ht="15" x14ac:dyDescent="0.2">
      <c r="A386" s="4"/>
      <c r="B386" s="4"/>
      <c r="C386" s="4"/>
    </row>
    <row r="387" spans="1:3" ht="15" x14ac:dyDescent="0.2">
      <c r="A387" s="4"/>
      <c r="B387" s="4"/>
      <c r="C387" s="4"/>
    </row>
    <row r="388" spans="1:3" ht="15" x14ac:dyDescent="0.2">
      <c r="A388" s="4"/>
      <c r="B388" s="4"/>
      <c r="C388" s="4"/>
    </row>
    <row r="389" spans="1:3" ht="15" x14ac:dyDescent="0.2">
      <c r="A389" s="4"/>
      <c r="B389" s="4"/>
      <c r="C389" s="4"/>
    </row>
    <row r="390" spans="1:3" ht="15" x14ac:dyDescent="0.2">
      <c r="A390" s="4"/>
      <c r="B390" s="4"/>
      <c r="C390" s="4"/>
    </row>
    <row r="391" spans="1:3" ht="15" x14ac:dyDescent="0.2">
      <c r="A391" s="4"/>
      <c r="B391" s="4"/>
      <c r="C391" s="4"/>
    </row>
    <row r="392" spans="1:3" ht="15" x14ac:dyDescent="0.2">
      <c r="A392" s="4"/>
      <c r="B392" s="4"/>
      <c r="C392" s="4"/>
    </row>
    <row r="393" spans="1:3" ht="15" x14ac:dyDescent="0.2">
      <c r="A393" s="4"/>
      <c r="B393" s="4"/>
      <c r="C393" s="4"/>
    </row>
    <row r="394" spans="1:3" ht="15" x14ac:dyDescent="0.2">
      <c r="A394" s="4"/>
      <c r="B394" s="4"/>
      <c r="C394" s="4"/>
    </row>
    <row r="395" spans="1:3" ht="15" x14ac:dyDescent="0.2">
      <c r="A395" s="4"/>
      <c r="B395" s="4"/>
      <c r="C395" s="4"/>
    </row>
    <row r="396" spans="1:3" ht="15" x14ac:dyDescent="0.2">
      <c r="A396" s="4"/>
      <c r="B396" s="4"/>
      <c r="C396" s="4"/>
    </row>
    <row r="397" spans="1:3" ht="15" x14ac:dyDescent="0.2">
      <c r="A397" s="4"/>
      <c r="B397" s="4"/>
      <c r="C397" s="4"/>
    </row>
    <row r="398" spans="1:3" ht="15" x14ac:dyDescent="0.2">
      <c r="A398" s="4"/>
      <c r="B398" s="4"/>
      <c r="C398" s="4"/>
    </row>
    <row r="399" spans="1:3" ht="15" x14ac:dyDescent="0.2">
      <c r="A399" s="4"/>
      <c r="B399" s="4"/>
      <c r="C399" s="4"/>
    </row>
    <row r="400" spans="1:3" ht="15" x14ac:dyDescent="0.2">
      <c r="A400" s="4"/>
      <c r="B400" s="4"/>
      <c r="C400" s="4"/>
    </row>
    <row r="401" spans="1:3" ht="15" x14ac:dyDescent="0.2">
      <c r="A401" s="4"/>
      <c r="B401" s="4"/>
      <c r="C401" s="4"/>
    </row>
    <row r="402" spans="1:3" ht="15" x14ac:dyDescent="0.2">
      <c r="A402" s="4"/>
      <c r="B402" s="4"/>
      <c r="C402" s="4"/>
    </row>
    <row r="403" spans="1:3" ht="15" x14ac:dyDescent="0.2">
      <c r="A403" s="4"/>
      <c r="B403" s="4"/>
      <c r="C403" s="4"/>
    </row>
    <row r="404" spans="1:3" ht="15" x14ac:dyDescent="0.2">
      <c r="A404" s="4"/>
      <c r="B404" s="4"/>
      <c r="C404" s="4"/>
    </row>
    <row r="405" spans="1:3" ht="15" x14ac:dyDescent="0.2">
      <c r="A405" s="4"/>
      <c r="B405" s="4"/>
      <c r="C405" s="4"/>
    </row>
    <row r="406" spans="1:3" ht="15" x14ac:dyDescent="0.2">
      <c r="A406" s="4"/>
      <c r="B406" s="4"/>
      <c r="C406" s="4"/>
    </row>
    <row r="407" spans="1:3" ht="15" x14ac:dyDescent="0.2">
      <c r="A407" s="4"/>
      <c r="B407" s="4"/>
      <c r="C407" s="4"/>
    </row>
    <row r="408" spans="1:3" ht="15" x14ac:dyDescent="0.2">
      <c r="A408" s="4"/>
      <c r="B408" s="4"/>
      <c r="C408" s="4"/>
    </row>
    <row r="409" spans="1:3" ht="15" x14ac:dyDescent="0.2">
      <c r="A409" s="4"/>
      <c r="B409" s="4"/>
      <c r="C409" s="4"/>
    </row>
    <row r="410" spans="1:3" ht="15" x14ac:dyDescent="0.2">
      <c r="A410" s="4"/>
      <c r="B410" s="4"/>
      <c r="C410" s="4"/>
    </row>
    <row r="411" spans="1:3" ht="15" x14ac:dyDescent="0.2">
      <c r="A411" s="4"/>
      <c r="B411" s="4"/>
      <c r="C411" s="4"/>
    </row>
    <row r="412" spans="1:3" ht="15" x14ac:dyDescent="0.2">
      <c r="A412" s="4"/>
      <c r="B412" s="4"/>
      <c r="C412" s="4"/>
    </row>
    <row r="413" spans="1:3" ht="15" x14ac:dyDescent="0.2">
      <c r="A413" s="4"/>
      <c r="B413" s="4"/>
      <c r="C413" s="4"/>
    </row>
    <row r="414" spans="1:3" ht="15" x14ac:dyDescent="0.2">
      <c r="A414" s="4"/>
      <c r="B414" s="4"/>
      <c r="C414" s="4"/>
    </row>
    <row r="415" spans="1:3" ht="15" x14ac:dyDescent="0.2">
      <c r="A415" s="4"/>
      <c r="B415" s="4"/>
      <c r="C415" s="4"/>
    </row>
    <row r="416" spans="1:3" ht="15" x14ac:dyDescent="0.2">
      <c r="A416" s="4"/>
      <c r="B416" s="4"/>
      <c r="C416" s="4"/>
    </row>
    <row r="417" spans="1:3" ht="15" x14ac:dyDescent="0.2">
      <c r="A417" s="4"/>
      <c r="B417" s="4"/>
      <c r="C417" s="4"/>
    </row>
    <row r="418" spans="1:3" ht="15" x14ac:dyDescent="0.2">
      <c r="A418" s="4"/>
      <c r="B418" s="4"/>
      <c r="C418" s="4"/>
    </row>
    <row r="419" spans="1:3" ht="15" x14ac:dyDescent="0.2">
      <c r="A419" s="4"/>
      <c r="B419" s="4"/>
      <c r="C419" s="4"/>
    </row>
    <row r="420" spans="1:3" ht="15" x14ac:dyDescent="0.2">
      <c r="A420" s="4"/>
      <c r="B420" s="4"/>
      <c r="C420" s="4"/>
    </row>
    <row r="421" spans="1:3" ht="15" x14ac:dyDescent="0.2">
      <c r="A421" s="4"/>
      <c r="B421" s="4"/>
      <c r="C421" s="4"/>
    </row>
    <row r="422" spans="1:3" ht="15" x14ac:dyDescent="0.2">
      <c r="A422" s="4"/>
      <c r="B422" s="4"/>
      <c r="C422" s="4"/>
    </row>
    <row r="423" spans="1:3" ht="15" x14ac:dyDescent="0.2">
      <c r="A423" s="4"/>
      <c r="B423" s="4"/>
      <c r="C423" s="4"/>
    </row>
    <row r="424" spans="1:3" ht="15" x14ac:dyDescent="0.2">
      <c r="A424" s="4"/>
      <c r="B424" s="4"/>
      <c r="C424" s="4"/>
    </row>
    <row r="425" spans="1:3" ht="15" x14ac:dyDescent="0.2">
      <c r="A425" s="4"/>
      <c r="B425" s="4"/>
      <c r="C425" s="4"/>
    </row>
    <row r="426" spans="1:3" ht="15" x14ac:dyDescent="0.2">
      <c r="A426" s="4"/>
      <c r="B426" s="4"/>
      <c r="C426" s="4"/>
    </row>
    <row r="427" spans="1:3" ht="15" x14ac:dyDescent="0.2">
      <c r="A427" s="4"/>
      <c r="B427" s="4"/>
      <c r="C427" s="4"/>
    </row>
    <row r="428" spans="1:3" ht="15" x14ac:dyDescent="0.2">
      <c r="A428" s="4"/>
      <c r="B428" s="4"/>
      <c r="C428" s="4"/>
    </row>
    <row r="429" spans="1:3" ht="15" x14ac:dyDescent="0.2">
      <c r="A429" s="4"/>
      <c r="B429" s="4"/>
      <c r="C429" s="4"/>
    </row>
    <row r="430" spans="1:3" ht="15" x14ac:dyDescent="0.2">
      <c r="A430" s="4"/>
      <c r="B430" s="4"/>
      <c r="C430" s="4"/>
    </row>
    <row r="431" spans="1:3" ht="15" x14ac:dyDescent="0.2">
      <c r="A431" s="4"/>
      <c r="B431" s="4"/>
      <c r="C431" s="4"/>
    </row>
    <row r="432" spans="1:3" ht="15" x14ac:dyDescent="0.2">
      <c r="A432" s="4"/>
      <c r="B432" s="4"/>
      <c r="C432" s="4"/>
    </row>
    <row r="433" spans="1:3" ht="15" x14ac:dyDescent="0.2">
      <c r="A433" s="4"/>
      <c r="B433" s="4"/>
      <c r="C433" s="4"/>
    </row>
    <row r="434" spans="1:3" ht="15" x14ac:dyDescent="0.2">
      <c r="A434" s="4"/>
      <c r="B434" s="4"/>
      <c r="C434" s="4"/>
    </row>
    <row r="435" spans="1:3" ht="15" x14ac:dyDescent="0.2">
      <c r="A435" s="4"/>
      <c r="B435" s="4"/>
      <c r="C435" s="4"/>
    </row>
    <row r="436" spans="1:3" ht="15" x14ac:dyDescent="0.2">
      <c r="A436" s="4"/>
      <c r="B436" s="4"/>
      <c r="C436" s="4"/>
    </row>
    <row r="437" spans="1:3" ht="15" x14ac:dyDescent="0.2">
      <c r="A437" s="4"/>
      <c r="B437" s="4"/>
      <c r="C437" s="4"/>
    </row>
    <row r="438" spans="1:3" ht="15" x14ac:dyDescent="0.2">
      <c r="A438" s="4"/>
      <c r="B438" s="4"/>
      <c r="C438" s="4"/>
    </row>
    <row r="439" spans="1:3" ht="15" x14ac:dyDescent="0.2">
      <c r="A439" s="4"/>
      <c r="B439" s="4"/>
      <c r="C439" s="4"/>
    </row>
    <row r="440" spans="1:3" ht="15" x14ac:dyDescent="0.2">
      <c r="A440" s="4"/>
      <c r="B440" s="4"/>
      <c r="C440" s="4"/>
    </row>
    <row r="441" spans="1:3" ht="15" x14ac:dyDescent="0.2">
      <c r="A441" s="4"/>
      <c r="B441" s="4"/>
      <c r="C441" s="4"/>
    </row>
    <row r="442" spans="1:3" ht="15" x14ac:dyDescent="0.2">
      <c r="A442" s="4"/>
      <c r="B442" s="4"/>
      <c r="C442" s="4"/>
    </row>
    <row r="443" spans="1:3" ht="15" x14ac:dyDescent="0.2">
      <c r="A443" s="4"/>
      <c r="B443" s="4"/>
      <c r="C443" s="4"/>
    </row>
    <row r="444" spans="1:3" ht="15" x14ac:dyDescent="0.2">
      <c r="A444" s="4"/>
      <c r="B444" s="4"/>
      <c r="C444" s="4"/>
    </row>
    <row r="445" spans="1:3" ht="15" x14ac:dyDescent="0.2">
      <c r="A445" s="4"/>
      <c r="B445" s="4"/>
      <c r="C445" s="4"/>
    </row>
    <row r="446" spans="1:3" ht="15" x14ac:dyDescent="0.2">
      <c r="A446" s="4"/>
      <c r="B446" s="4"/>
      <c r="C446" s="4"/>
    </row>
    <row r="447" spans="1:3" ht="15" x14ac:dyDescent="0.2">
      <c r="A447" s="4"/>
      <c r="B447" s="4"/>
      <c r="C447" s="4"/>
    </row>
    <row r="448" spans="1:3" ht="15" x14ac:dyDescent="0.2">
      <c r="A448" s="4"/>
      <c r="B448" s="4"/>
      <c r="C448" s="4"/>
    </row>
    <row r="449" spans="1:3" ht="15" x14ac:dyDescent="0.2">
      <c r="A449" s="4"/>
      <c r="B449" s="4"/>
      <c r="C449" s="4"/>
    </row>
    <row r="450" spans="1:3" ht="15" x14ac:dyDescent="0.2">
      <c r="A450" s="4"/>
      <c r="B450" s="4"/>
      <c r="C450" s="4"/>
    </row>
    <row r="451" spans="1:3" ht="15" x14ac:dyDescent="0.2">
      <c r="A451" s="4"/>
      <c r="B451" s="4"/>
      <c r="C451" s="4"/>
    </row>
    <row r="452" spans="1:3" ht="15" x14ac:dyDescent="0.2">
      <c r="A452" s="4"/>
      <c r="B452" s="4"/>
      <c r="C452" s="4"/>
    </row>
    <row r="453" spans="1:3" ht="15" x14ac:dyDescent="0.2">
      <c r="A453" s="4"/>
      <c r="B453" s="4"/>
      <c r="C453" s="4"/>
    </row>
    <row r="454" spans="1:3" ht="15" x14ac:dyDescent="0.2">
      <c r="A454" s="4"/>
      <c r="B454" s="4"/>
      <c r="C454" s="4"/>
    </row>
    <row r="455" spans="1:3" ht="15" x14ac:dyDescent="0.2">
      <c r="A455" s="4"/>
      <c r="B455" s="4"/>
      <c r="C455" s="4"/>
    </row>
    <row r="456" spans="1:3" ht="15" x14ac:dyDescent="0.2">
      <c r="A456" s="4"/>
      <c r="B456" s="4"/>
      <c r="C456" s="4"/>
    </row>
    <row r="457" spans="1:3" ht="15" x14ac:dyDescent="0.2">
      <c r="A457" s="4"/>
      <c r="B457" s="4"/>
      <c r="C457" s="4"/>
    </row>
    <row r="458" spans="1:3" ht="15" x14ac:dyDescent="0.2">
      <c r="A458" s="4"/>
      <c r="B458" s="4"/>
      <c r="C458" s="4"/>
    </row>
    <row r="459" spans="1:3" ht="15" x14ac:dyDescent="0.2">
      <c r="A459" s="4"/>
      <c r="B459" s="4"/>
      <c r="C459" s="4"/>
    </row>
    <row r="460" spans="1:3" ht="15" x14ac:dyDescent="0.2">
      <c r="A460" s="4"/>
      <c r="B460" s="4"/>
      <c r="C460" s="4"/>
    </row>
    <row r="461" spans="1:3" ht="15" x14ac:dyDescent="0.2">
      <c r="A461" s="4"/>
      <c r="B461" s="4"/>
      <c r="C461" s="4"/>
    </row>
    <row r="462" spans="1:3" ht="15" x14ac:dyDescent="0.2">
      <c r="A462" s="4"/>
      <c r="B462" s="4"/>
      <c r="C462" s="4"/>
    </row>
    <row r="463" spans="1:3" ht="15" x14ac:dyDescent="0.2">
      <c r="A463" s="4"/>
      <c r="B463" s="4"/>
      <c r="C463" s="4"/>
    </row>
    <row r="464" spans="1:3" ht="15" x14ac:dyDescent="0.2">
      <c r="A464" s="4"/>
      <c r="B464" s="4"/>
      <c r="C464" s="4"/>
    </row>
    <row r="465" spans="1:3" ht="15" x14ac:dyDescent="0.2">
      <c r="A465" s="4"/>
      <c r="B465" s="4"/>
      <c r="C465" s="4"/>
    </row>
    <row r="466" spans="1:3" ht="15" x14ac:dyDescent="0.2">
      <c r="A466" s="4"/>
      <c r="B466" s="4"/>
      <c r="C466" s="4"/>
    </row>
    <row r="467" spans="1:3" ht="15" x14ac:dyDescent="0.2">
      <c r="A467" s="4"/>
      <c r="B467" s="4"/>
      <c r="C467" s="4"/>
    </row>
    <row r="468" spans="1:3" ht="15" x14ac:dyDescent="0.2">
      <c r="A468" s="4"/>
      <c r="B468" s="4"/>
      <c r="C468" s="4"/>
    </row>
    <row r="469" spans="1:3" ht="15" x14ac:dyDescent="0.2">
      <c r="A469" s="4"/>
      <c r="B469" s="4"/>
      <c r="C469" s="4"/>
    </row>
    <row r="470" spans="1:3" ht="15" x14ac:dyDescent="0.2">
      <c r="A470" s="4"/>
      <c r="B470" s="4"/>
      <c r="C470" s="4"/>
    </row>
    <row r="471" spans="1:3" ht="15" x14ac:dyDescent="0.2">
      <c r="A471" s="4"/>
      <c r="B471" s="4"/>
      <c r="C471" s="4"/>
    </row>
    <row r="472" spans="1:3" ht="15" x14ac:dyDescent="0.2">
      <c r="A472" s="4"/>
      <c r="B472" s="4"/>
      <c r="C472" s="4"/>
    </row>
    <row r="473" spans="1:3" ht="15" x14ac:dyDescent="0.2">
      <c r="A473" s="4"/>
      <c r="B473" s="4"/>
      <c r="C473" s="4"/>
    </row>
    <row r="474" spans="1:3" ht="15" x14ac:dyDescent="0.2">
      <c r="A474" s="4"/>
      <c r="B474" s="4"/>
      <c r="C474" s="4"/>
    </row>
    <row r="475" spans="1:3" ht="15" x14ac:dyDescent="0.2">
      <c r="A475" s="4"/>
      <c r="B475" s="4"/>
      <c r="C475" s="4"/>
    </row>
    <row r="476" spans="1:3" ht="15" x14ac:dyDescent="0.2">
      <c r="A476" s="4"/>
      <c r="B476" s="4"/>
      <c r="C476" s="4"/>
    </row>
    <row r="477" spans="1:3" ht="15" x14ac:dyDescent="0.2">
      <c r="A477" s="4"/>
      <c r="B477" s="4"/>
      <c r="C477" s="4"/>
    </row>
    <row r="478" spans="1:3" ht="15" x14ac:dyDescent="0.2">
      <c r="A478" s="4"/>
      <c r="B478" s="4"/>
      <c r="C478" s="4"/>
    </row>
    <row r="479" spans="1:3" ht="15" x14ac:dyDescent="0.2">
      <c r="A479" s="4"/>
      <c r="B479" s="4"/>
      <c r="C479" s="4"/>
    </row>
    <row r="480" spans="1:3" ht="15" x14ac:dyDescent="0.2">
      <c r="A480" s="4"/>
      <c r="B480" s="4"/>
      <c r="C480" s="4"/>
    </row>
    <row r="481" spans="1:3" ht="15" x14ac:dyDescent="0.2">
      <c r="A481" s="4"/>
      <c r="B481" s="4"/>
      <c r="C481" s="4"/>
    </row>
    <row r="482" spans="1:3" ht="15" x14ac:dyDescent="0.2">
      <c r="A482" s="4"/>
      <c r="B482" s="4"/>
      <c r="C482" s="4"/>
    </row>
    <row r="483" spans="1:3" ht="15" x14ac:dyDescent="0.2">
      <c r="A483" s="4"/>
      <c r="B483" s="4"/>
      <c r="C483" s="4"/>
    </row>
    <row r="484" spans="1:3" ht="15" x14ac:dyDescent="0.2">
      <c r="A484" s="4"/>
      <c r="B484" s="4"/>
      <c r="C484" s="4"/>
    </row>
    <row r="485" spans="1:3" ht="15" x14ac:dyDescent="0.2">
      <c r="A485" s="4"/>
      <c r="B485" s="4"/>
      <c r="C485" s="4"/>
    </row>
    <row r="486" spans="1:3" ht="15" x14ac:dyDescent="0.2">
      <c r="A486" s="4"/>
      <c r="B486" s="4"/>
      <c r="C486" s="4"/>
    </row>
    <row r="487" spans="1:3" ht="15" x14ac:dyDescent="0.2">
      <c r="A487" s="4"/>
      <c r="B487" s="4"/>
      <c r="C487" s="4"/>
    </row>
    <row r="488" spans="1:3" ht="15" x14ac:dyDescent="0.2">
      <c r="A488" s="4"/>
      <c r="B488" s="4"/>
      <c r="C488" s="4"/>
    </row>
    <row r="489" spans="1:3" ht="15" x14ac:dyDescent="0.2">
      <c r="A489" s="4"/>
      <c r="B489" s="4"/>
      <c r="C489" s="4"/>
    </row>
    <row r="490" spans="1:3" ht="15" x14ac:dyDescent="0.2">
      <c r="A490" s="4"/>
      <c r="B490" s="4"/>
      <c r="C490" s="4"/>
    </row>
    <row r="491" spans="1:3" ht="15" x14ac:dyDescent="0.2">
      <c r="A491" s="4"/>
      <c r="B491" s="4"/>
      <c r="C491" s="4"/>
    </row>
    <row r="492" spans="1:3" ht="15" x14ac:dyDescent="0.2">
      <c r="A492" s="4"/>
      <c r="B492" s="4"/>
      <c r="C492" s="4"/>
    </row>
    <row r="493" spans="1:3" ht="15" x14ac:dyDescent="0.2">
      <c r="A493" s="4"/>
      <c r="B493" s="4"/>
      <c r="C493" s="4"/>
    </row>
    <row r="494" spans="1:3" ht="15" x14ac:dyDescent="0.2">
      <c r="A494" s="4"/>
      <c r="B494" s="4"/>
      <c r="C494" s="4"/>
    </row>
    <row r="495" spans="1:3" ht="15" x14ac:dyDescent="0.2">
      <c r="A495" s="4"/>
      <c r="B495" s="4"/>
      <c r="C495" s="4"/>
    </row>
    <row r="496" spans="1:3" ht="15" x14ac:dyDescent="0.2">
      <c r="A496" s="4"/>
      <c r="B496" s="4"/>
      <c r="C496" s="4"/>
    </row>
    <row r="497" spans="1:3" ht="15" x14ac:dyDescent="0.2">
      <c r="A497" s="4"/>
      <c r="B497" s="4"/>
      <c r="C497" s="4"/>
    </row>
    <row r="498" spans="1:3" ht="15" x14ac:dyDescent="0.2">
      <c r="A498" s="4"/>
      <c r="B498" s="4"/>
      <c r="C498" s="4"/>
    </row>
    <row r="499" spans="1:3" ht="15" x14ac:dyDescent="0.2">
      <c r="A499" s="4"/>
      <c r="B499" s="4"/>
      <c r="C499" s="4"/>
    </row>
    <row r="500" spans="1:3" ht="15" x14ac:dyDescent="0.2">
      <c r="A500" s="4"/>
      <c r="B500" s="4"/>
      <c r="C500" s="4"/>
    </row>
    <row r="501" spans="1:3" ht="15" x14ac:dyDescent="0.2">
      <c r="A501" s="4"/>
      <c r="B501" s="4"/>
      <c r="C501" s="4"/>
    </row>
    <row r="502" spans="1:3" ht="15" x14ac:dyDescent="0.2">
      <c r="A502" s="4"/>
      <c r="B502" s="4"/>
      <c r="C502" s="4"/>
    </row>
    <row r="503" spans="1:3" ht="15" x14ac:dyDescent="0.2">
      <c r="A503" s="4"/>
      <c r="B503" s="4"/>
      <c r="C503" s="4"/>
    </row>
    <row r="504" spans="1:3" ht="15" x14ac:dyDescent="0.2">
      <c r="A504" s="4"/>
      <c r="B504" s="4"/>
      <c r="C504" s="4"/>
    </row>
    <row r="505" spans="1:3" ht="15" x14ac:dyDescent="0.2">
      <c r="A505" s="4"/>
      <c r="B505" s="4"/>
      <c r="C505" s="4"/>
    </row>
    <row r="506" spans="1:3" ht="15" x14ac:dyDescent="0.2">
      <c r="A506" s="4"/>
      <c r="B506" s="4"/>
      <c r="C506" s="4"/>
    </row>
    <row r="507" spans="1:3" ht="15" x14ac:dyDescent="0.2">
      <c r="A507" s="4"/>
      <c r="B507" s="4"/>
      <c r="C507" s="4"/>
    </row>
    <row r="508" spans="1:3" ht="15" x14ac:dyDescent="0.2">
      <c r="A508" s="4"/>
      <c r="B508" s="4"/>
      <c r="C508" s="4"/>
    </row>
    <row r="509" spans="1:3" ht="15" x14ac:dyDescent="0.2">
      <c r="A509" s="4"/>
      <c r="B509" s="4"/>
      <c r="C509" s="4"/>
    </row>
    <row r="510" spans="1:3" ht="15" x14ac:dyDescent="0.2">
      <c r="A510" s="4"/>
      <c r="B510" s="4"/>
      <c r="C510" s="4"/>
    </row>
    <row r="511" spans="1:3" ht="15" x14ac:dyDescent="0.2">
      <c r="A511" s="4"/>
      <c r="B511" s="4"/>
      <c r="C511" s="4"/>
    </row>
    <row r="512" spans="1:3" ht="15" x14ac:dyDescent="0.2">
      <c r="A512" s="4"/>
      <c r="B512" s="4"/>
      <c r="C512" s="4"/>
    </row>
    <row r="513" spans="1:3" ht="15" x14ac:dyDescent="0.2">
      <c r="A513" s="4"/>
      <c r="B513" s="4"/>
      <c r="C513" s="4"/>
    </row>
    <row r="514" spans="1:3" ht="15" x14ac:dyDescent="0.2">
      <c r="A514" s="4"/>
      <c r="B514" s="4"/>
      <c r="C514" s="4"/>
    </row>
    <row r="515" spans="1:3" ht="15" x14ac:dyDescent="0.2">
      <c r="A515" s="4"/>
      <c r="B515" s="4"/>
      <c r="C515" s="4"/>
    </row>
    <row r="516" spans="1:3" ht="15" x14ac:dyDescent="0.2">
      <c r="A516" s="4"/>
      <c r="B516" s="4"/>
      <c r="C516" s="4"/>
    </row>
    <row r="517" spans="1:3" ht="15" x14ac:dyDescent="0.2">
      <c r="A517" s="4"/>
      <c r="B517" s="4"/>
      <c r="C517" s="4"/>
    </row>
    <row r="518" spans="1:3" ht="15" x14ac:dyDescent="0.2">
      <c r="A518" s="4"/>
      <c r="B518" s="4"/>
      <c r="C518" s="4"/>
    </row>
    <row r="519" spans="1:3" ht="15" x14ac:dyDescent="0.2">
      <c r="A519" s="4"/>
      <c r="B519" s="4"/>
      <c r="C519" s="4"/>
    </row>
    <row r="520" spans="1:3" ht="15" x14ac:dyDescent="0.2">
      <c r="A520" s="4"/>
      <c r="B520" s="4"/>
      <c r="C520" s="4"/>
    </row>
    <row r="521" spans="1:3" ht="15" x14ac:dyDescent="0.2">
      <c r="A521" s="4"/>
      <c r="B521" s="4"/>
      <c r="C521" s="4"/>
    </row>
    <row r="522" spans="1:3" ht="15" x14ac:dyDescent="0.2">
      <c r="A522" s="4"/>
      <c r="B522" s="4"/>
      <c r="C522" s="4"/>
    </row>
    <row r="523" spans="1:3" ht="15" x14ac:dyDescent="0.2">
      <c r="A523" s="4"/>
      <c r="B523" s="4"/>
      <c r="C523" s="4"/>
    </row>
    <row r="524" spans="1:3" ht="15" x14ac:dyDescent="0.2">
      <c r="A524" s="4"/>
      <c r="B524" s="4"/>
      <c r="C524" s="4"/>
    </row>
    <row r="525" spans="1:3" ht="15" x14ac:dyDescent="0.2">
      <c r="A525" s="4"/>
      <c r="B525" s="4"/>
      <c r="C525" s="4"/>
    </row>
    <row r="526" spans="1:3" ht="15" x14ac:dyDescent="0.2">
      <c r="A526" s="4"/>
      <c r="B526" s="4"/>
      <c r="C526" s="4"/>
    </row>
    <row r="527" spans="1:3" ht="15" x14ac:dyDescent="0.2">
      <c r="A527" s="4"/>
      <c r="B527" s="4"/>
      <c r="C527" s="4"/>
    </row>
    <row r="528" spans="1:3" ht="15" x14ac:dyDescent="0.2">
      <c r="A528" s="4"/>
      <c r="B528" s="4"/>
      <c r="C528" s="4"/>
    </row>
    <row r="529" spans="1:3" ht="15" x14ac:dyDescent="0.2">
      <c r="A529" s="4"/>
      <c r="B529" s="4"/>
      <c r="C529" s="4"/>
    </row>
    <row r="530" spans="1:3" ht="15" x14ac:dyDescent="0.2">
      <c r="A530" s="4"/>
      <c r="B530" s="4"/>
      <c r="C530" s="4"/>
    </row>
    <row r="531" spans="1:3" ht="15" x14ac:dyDescent="0.2">
      <c r="A531" s="4"/>
      <c r="B531" s="4"/>
      <c r="C531" s="4"/>
    </row>
    <row r="532" spans="1:3" ht="15" x14ac:dyDescent="0.2">
      <c r="A532" s="4"/>
      <c r="B532" s="4"/>
      <c r="C532" s="4"/>
    </row>
    <row r="533" spans="1:3" ht="15" x14ac:dyDescent="0.2">
      <c r="A533" s="4"/>
      <c r="B533" s="4"/>
      <c r="C533" s="4"/>
    </row>
    <row r="534" spans="1:3" ht="15" x14ac:dyDescent="0.2">
      <c r="A534" s="4"/>
      <c r="B534" s="4"/>
      <c r="C534" s="4"/>
    </row>
    <row r="535" spans="1:3" ht="15" x14ac:dyDescent="0.2">
      <c r="A535" s="4"/>
      <c r="B535" s="4"/>
      <c r="C535" s="4"/>
    </row>
    <row r="536" spans="1:3" ht="15" x14ac:dyDescent="0.2">
      <c r="A536" s="4"/>
      <c r="B536" s="4"/>
      <c r="C536" s="4"/>
    </row>
    <row r="537" spans="1:3" ht="15" x14ac:dyDescent="0.2">
      <c r="A537" s="4"/>
      <c r="B537" s="4"/>
      <c r="C537" s="4"/>
    </row>
    <row r="538" spans="1:3" ht="15" x14ac:dyDescent="0.2">
      <c r="A538" s="4"/>
      <c r="B538" s="4"/>
      <c r="C538" s="4"/>
    </row>
    <row r="539" spans="1:3" ht="15" x14ac:dyDescent="0.2">
      <c r="A539" s="4"/>
      <c r="B539" s="4"/>
      <c r="C539" s="4"/>
    </row>
    <row r="540" spans="1:3" ht="15" x14ac:dyDescent="0.2">
      <c r="A540" s="4"/>
      <c r="B540" s="4"/>
      <c r="C540" s="4"/>
    </row>
    <row r="541" spans="1:3" ht="15" x14ac:dyDescent="0.2">
      <c r="A541" s="4"/>
      <c r="B541" s="4"/>
      <c r="C541" s="4"/>
    </row>
    <row r="542" spans="1:3" ht="15" x14ac:dyDescent="0.2">
      <c r="A542" s="4"/>
      <c r="B542" s="4"/>
      <c r="C542" s="4"/>
    </row>
    <row r="543" spans="1:3" ht="15" x14ac:dyDescent="0.2">
      <c r="A543" s="4"/>
      <c r="B543" s="4"/>
      <c r="C543" s="4"/>
    </row>
    <row r="544" spans="1:3" ht="15" x14ac:dyDescent="0.2">
      <c r="A544" s="4"/>
      <c r="B544" s="4"/>
      <c r="C544" s="4"/>
    </row>
    <row r="545" spans="1:3" ht="15" x14ac:dyDescent="0.2">
      <c r="A545" s="4"/>
      <c r="B545" s="4"/>
      <c r="C545" s="4"/>
    </row>
    <row r="546" spans="1:3" ht="15" x14ac:dyDescent="0.2">
      <c r="A546" s="4"/>
      <c r="B546" s="4"/>
      <c r="C546" s="4"/>
    </row>
    <row r="547" spans="1:3" ht="15" x14ac:dyDescent="0.2">
      <c r="A547" s="4"/>
      <c r="B547" s="4"/>
      <c r="C547" s="4"/>
    </row>
    <row r="548" spans="1:3" ht="15" x14ac:dyDescent="0.2">
      <c r="A548" s="4"/>
      <c r="B548" s="4"/>
      <c r="C548" s="4"/>
    </row>
    <row r="549" spans="1:3" ht="15" x14ac:dyDescent="0.2">
      <c r="A549" s="4"/>
      <c r="B549" s="4"/>
      <c r="C549" s="4"/>
    </row>
    <row r="550" spans="1:3" ht="15" x14ac:dyDescent="0.2">
      <c r="A550" s="4"/>
      <c r="B550" s="4"/>
      <c r="C550" s="4"/>
    </row>
    <row r="551" spans="1:3" ht="15" x14ac:dyDescent="0.2">
      <c r="A551" s="4"/>
      <c r="B551" s="4"/>
      <c r="C551" s="4"/>
    </row>
    <row r="552" spans="1:3" ht="15" x14ac:dyDescent="0.2">
      <c r="A552" s="4"/>
      <c r="B552" s="4"/>
      <c r="C552" s="4"/>
    </row>
    <row r="553" spans="1:3" ht="15" x14ac:dyDescent="0.2">
      <c r="A553" s="4"/>
      <c r="B553" s="4"/>
      <c r="C553" s="4"/>
    </row>
    <row r="554" spans="1:3" ht="15" x14ac:dyDescent="0.2">
      <c r="A554" s="4"/>
      <c r="B554" s="4"/>
      <c r="C554" s="4"/>
    </row>
    <row r="555" spans="1:3" ht="15" x14ac:dyDescent="0.2">
      <c r="A555" s="4"/>
      <c r="B555" s="4"/>
      <c r="C555" s="4"/>
    </row>
    <row r="556" spans="1:3" ht="15" x14ac:dyDescent="0.2">
      <c r="A556" s="4"/>
      <c r="B556" s="4"/>
      <c r="C556" s="4"/>
    </row>
    <row r="557" spans="1:3" ht="15" x14ac:dyDescent="0.2">
      <c r="A557" s="4"/>
      <c r="B557" s="4"/>
      <c r="C557" s="4"/>
    </row>
    <row r="558" spans="1:3" ht="15" x14ac:dyDescent="0.2">
      <c r="A558" s="4"/>
      <c r="B558" s="4"/>
      <c r="C558" s="4"/>
    </row>
    <row r="559" spans="1:3" ht="15" x14ac:dyDescent="0.2">
      <c r="A559" s="4"/>
      <c r="B559" s="4"/>
      <c r="C559" s="4"/>
    </row>
    <row r="560" spans="1:3" ht="15" x14ac:dyDescent="0.2">
      <c r="A560" s="4"/>
      <c r="B560" s="4"/>
      <c r="C560" s="4"/>
    </row>
    <row r="561" spans="1:3" ht="15" x14ac:dyDescent="0.2">
      <c r="A561" s="4"/>
      <c r="B561" s="4"/>
      <c r="C561" s="4"/>
    </row>
    <row r="562" spans="1:3" ht="15" x14ac:dyDescent="0.2">
      <c r="A562" s="4"/>
      <c r="B562" s="4"/>
      <c r="C562" s="4"/>
    </row>
    <row r="563" spans="1:3" ht="15" x14ac:dyDescent="0.2">
      <c r="A563" s="4"/>
      <c r="B563" s="4"/>
      <c r="C563" s="4"/>
    </row>
    <row r="564" spans="1:3" ht="15" x14ac:dyDescent="0.2">
      <c r="A564" s="4"/>
      <c r="B564" s="4"/>
      <c r="C564" s="4"/>
    </row>
    <row r="565" spans="1:3" ht="15" x14ac:dyDescent="0.2">
      <c r="A565" s="4"/>
      <c r="B565" s="4"/>
      <c r="C565" s="4"/>
    </row>
    <row r="566" spans="1:3" ht="15" x14ac:dyDescent="0.2">
      <c r="A566" s="4"/>
      <c r="B566" s="4"/>
      <c r="C566" s="4"/>
    </row>
    <row r="567" spans="1:3" ht="15" x14ac:dyDescent="0.2">
      <c r="A567" s="4"/>
      <c r="B567" s="4"/>
      <c r="C567" s="4"/>
    </row>
    <row r="568" spans="1:3" ht="15" x14ac:dyDescent="0.2">
      <c r="A568" s="4"/>
      <c r="B568" s="4"/>
      <c r="C568" s="4"/>
    </row>
    <row r="569" spans="1:3" ht="15" x14ac:dyDescent="0.2">
      <c r="A569" s="4"/>
      <c r="B569" s="4"/>
      <c r="C569" s="4"/>
    </row>
    <row r="570" spans="1:3" ht="15" x14ac:dyDescent="0.2">
      <c r="A570" s="4"/>
      <c r="B570" s="4"/>
      <c r="C570" s="4"/>
    </row>
    <row r="571" spans="1:3" ht="15" x14ac:dyDescent="0.2">
      <c r="A571" s="4"/>
      <c r="B571" s="4"/>
      <c r="C571" s="4"/>
    </row>
    <row r="572" spans="1:3" ht="15" x14ac:dyDescent="0.2">
      <c r="A572" s="4"/>
      <c r="B572" s="4"/>
      <c r="C572" s="4"/>
    </row>
    <row r="573" spans="1:3" ht="15" x14ac:dyDescent="0.2">
      <c r="A573" s="4"/>
      <c r="B573" s="4"/>
      <c r="C573" s="4"/>
    </row>
    <row r="574" spans="1:3" ht="15" x14ac:dyDescent="0.2">
      <c r="A574" s="4"/>
      <c r="B574" s="4"/>
      <c r="C574" s="4"/>
    </row>
    <row r="575" spans="1:3" ht="15" x14ac:dyDescent="0.2">
      <c r="A575" s="4"/>
      <c r="B575" s="4"/>
      <c r="C575" s="4"/>
    </row>
    <row r="576" spans="1:3" ht="15" x14ac:dyDescent="0.2">
      <c r="A576" s="4"/>
      <c r="B576" s="4"/>
      <c r="C576" s="4"/>
    </row>
    <row r="577" spans="1:3" ht="15" x14ac:dyDescent="0.2">
      <c r="A577" s="4"/>
      <c r="B577" s="4"/>
      <c r="C577" s="4"/>
    </row>
    <row r="578" spans="1:3" ht="15" x14ac:dyDescent="0.2">
      <c r="A578" s="4"/>
      <c r="B578" s="4"/>
      <c r="C578" s="4"/>
    </row>
    <row r="579" spans="1:3" ht="15" x14ac:dyDescent="0.2">
      <c r="A579" s="4"/>
      <c r="B579" s="4"/>
      <c r="C579" s="4"/>
    </row>
    <row r="580" spans="1:3" ht="15" x14ac:dyDescent="0.2">
      <c r="A580" s="4"/>
      <c r="B580" s="4"/>
      <c r="C580" s="4"/>
    </row>
    <row r="581" spans="1:3" ht="15" x14ac:dyDescent="0.2">
      <c r="A581" s="4"/>
      <c r="B581" s="4"/>
      <c r="C581" s="4"/>
    </row>
    <row r="582" spans="1:3" ht="15" x14ac:dyDescent="0.2">
      <c r="A582" s="4"/>
      <c r="B582" s="4"/>
      <c r="C582" s="4"/>
    </row>
    <row r="583" spans="1:3" ht="15" x14ac:dyDescent="0.2">
      <c r="A583" s="4"/>
      <c r="B583" s="4"/>
      <c r="C583" s="4"/>
    </row>
    <row r="584" spans="1:3" ht="15" x14ac:dyDescent="0.2">
      <c r="A584" s="4"/>
      <c r="B584" s="4"/>
      <c r="C584" s="4"/>
    </row>
    <row r="585" spans="1:3" ht="15" x14ac:dyDescent="0.2">
      <c r="A585" s="4"/>
      <c r="B585" s="4"/>
      <c r="C585" s="4"/>
    </row>
    <row r="586" spans="1:3" ht="15" x14ac:dyDescent="0.2">
      <c r="A586" s="4"/>
      <c r="B586" s="4"/>
      <c r="C586" s="4"/>
    </row>
    <row r="587" spans="1:3" ht="15" x14ac:dyDescent="0.2">
      <c r="A587" s="4"/>
      <c r="B587" s="4"/>
      <c r="C587" s="4"/>
    </row>
    <row r="588" spans="1:3" ht="15" x14ac:dyDescent="0.2">
      <c r="A588" s="4"/>
      <c r="B588" s="4"/>
      <c r="C588" s="4"/>
    </row>
    <row r="589" spans="1:3" ht="15" x14ac:dyDescent="0.2">
      <c r="A589" s="4"/>
      <c r="B589" s="4"/>
      <c r="C589" s="4"/>
    </row>
    <row r="590" spans="1:3" ht="15" x14ac:dyDescent="0.2">
      <c r="A590" s="4"/>
      <c r="B590" s="4"/>
      <c r="C590" s="4"/>
    </row>
    <row r="591" spans="1:3" ht="15" x14ac:dyDescent="0.2">
      <c r="A591" s="4"/>
      <c r="B591" s="4"/>
      <c r="C591" s="4"/>
    </row>
    <row r="592" spans="1:3" ht="15" x14ac:dyDescent="0.2">
      <c r="A592" s="4"/>
      <c r="B592" s="4"/>
      <c r="C592" s="4"/>
    </row>
    <row r="593" spans="1:3" ht="15" x14ac:dyDescent="0.2">
      <c r="A593" s="4"/>
      <c r="B593" s="4"/>
      <c r="C593" s="4"/>
    </row>
    <row r="594" spans="1:3" ht="15" x14ac:dyDescent="0.2">
      <c r="A594" s="4"/>
      <c r="B594" s="4"/>
      <c r="C594" s="4"/>
    </row>
    <row r="595" spans="1:3" ht="15" x14ac:dyDescent="0.2">
      <c r="A595" s="4"/>
      <c r="B595" s="4"/>
      <c r="C595" s="4"/>
    </row>
    <row r="596" spans="1:3" ht="15" x14ac:dyDescent="0.2">
      <c r="A596" s="4"/>
      <c r="B596" s="4"/>
      <c r="C596" s="4"/>
    </row>
    <row r="597" spans="1:3" ht="15" x14ac:dyDescent="0.2">
      <c r="A597" s="4"/>
      <c r="B597" s="4"/>
      <c r="C597" s="4"/>
    </row>
    <row r="598" spans="1:3" ht="15" x14ac:dyDescent="0.2">
      <c r="A598" s="4"/>
      <c r="B598" s="4"/>
      <c r="C598" s="4"/>
    </row>
    <row r="599" spans="1:3" ht="15" x14ac:dyDescent="0.2">
      <c r="A599" s="4"/>
      <c r="B599" s="4"/>
      <c r="C599" s="4"/>
    </row>
    <row r="600" spans="1:3" ht="15" x14ac:dyDescent="0.2">
      <c r="A600" s="4"/>
      <c r="B600" s="4"/>
      <c r="C600" s="4"/>
    </row>
    <row r="601" spans="1:3" ht="15" x14ac:dyDescent="0.2">
      <c r="A601" s="4"/>
      <c r="B601" s="4"/>
      <c r="C601" s="4"/>
    </row>
    <row r="602" spans="1:3" ht="15" x14ac:dyDescent="0.2">
      <c r="A602" s="4"/>
      <c r="B602" s="4"/>
      <c r="C602" s="4"/>
    </row>
    <row r="603" spans="1:3" ht="15" x14ac:dyDescent="0.2">
      <c r="A603" s="4"/>
      <c r="B603" s="4"/>
      <c r="C603" s="4"/>
    </row>
    <row r="604" spans="1:3" ht="15" x14ac:dyDescent="0.2">
      <c r="A604" s="4"/>
      <c r="B604" s="4"/>
      <c r="C604" s="4"/>
    </row>
    <row r="605" spans="1:3" ht="15" x14ac:dyDescent="0.2">
      <c r="A605" s="4"/>
      <c r="B605" s="4"/>
      <c r="C605" s="4"/>
    </row>
    <row r="606" spans="1:3" ht="15" x14ac:dyDescent="0.2">
      <c r="A606" s="4"/>
      <c r="B606" s="4"/>
      <c r="C606" s="4"/>
    </row>
    <row r="607" spans="1:3" ht="15" x14ac:dyDescent="0.2">
      <c r="A607" s="4"/>
      <c r="B607" s="4"/>
      <c r="C607" s="4"/>
    </row>
    <row r="608" spans="1:3" ht="15" x14ac:dyDescent="0.2">
      <c r="A608" s="4"/>
      <c r="B608" s="4"/>
      <c r="C608" s="4"/>
    </row>
    <row r="609" spans="1:3" ht="15" x14ac:dyDescent="0.2">
      <c r="A609" s="4"/>
      <c r="B609" s="4"/>
      <c r="C609" s="4"/>
    </row>
    <row r="610" spans="1:3" ht="15" x14ac:dyDescent="0.2">
      <c r="A610" s="4"/>
      <c r="B610" s="4"/>
      <c r="C610" s="4"/>
    </row>
    <row r="611" spans="1:3" ht="15" x14ac:dyDescent="0.2">
      <c r="A611" s="4"/>
      <c r="B611" s="4"/>
      <c r="C611" s="4"/>
    </row>
    <row r="612" spans="1:3" ht="15" x14ac:dyDescent="0.2">
      <c r="A612" s="4"/>
      <c r="B612" s="4"/>
      <c r="C612" s="4"/>
    </row>
    <row r="613" spans="1:3" ht="15" x14ac:dyDescent="0.2">
      <c r="A613" s="4"/>
      <c r="B613" s="4"/>
      <c r="C613" s="4"/>
    </row>
    <row r="614" spans="1:3" ht="15" x14ac:dyDescent="0.2">
      <c r="A614" s="4"/>
      <c r="B614" s="4"/>
      <c r="C614" s="4"/>
    </row>
    <row r="615" spans="1:3" ht="15" x14ac:dyDescent="0.2">
      <c r="A615" s="4"/>
      <c r="B615" s="4"/>
      <c r="C615" s="4"/>
    </row>
    <row r="616" spans="1:3" ht="15" x14ac:dyDescent="0.2">
      <c r="A616" s="4"/>
      <c r="B616" s="4"/>
      <c r="C616" s="4"/>
    </row>
    <row r="617" spans="1:3" ht="15" x14ac:dyDescent="0.2">
      <c r="A617" s="4"/>
      <c r="B617" s="4"/>
      <c r="C617" s="4"/>
    </row>
    <row r="618" spans="1:3" ht="15" x14ac:dyDescent="0.2">
      <c r="A618" s="4"/>
      <c r="B618" s="4"/>
      <c r="C618" s="4"/>
    </row>
    <row r="619" spans="1:3" ht="15" x14ac:dyDescent="0.2">
      <c r="A619" s="4"/>
      <c r="B619" s="4"/>
      <c r="C619" s="4"/>
    </row>
    <row r="620" spans="1:3" ht="15" x14ac:dyDescent="0.2">
      <c r="A620" s="4"/>
      <c r="B620" s="4"/>
      <c r="C620" s="4"/>
    </row>
    <row r="621" spans="1:3" ht="15" x14ac:dyDescent="0.2">
      <c r="A621" s="4"/>
      <c r="B621" s="4"/>
      <c r="C621" s="4"/>
    </row>
    <row r="622" spans="1:3" ht="15" x14ac:dyDescent="0.2">
      <c r="A622" s="4"/>
      <c r="B622" s="4"/>
      <c r="C622" s="4"/>
    </row>
    <row r="623" spans="1:3" ht="15" x14ac:dyDescent="0.2">
      <c r="A623" s="4"/>
      <c r="B623" s="4"/>
      <c r="C623" s="4"/>
    </row>
    <row r="624" spans="1:3" ht="15" x14ac:dyDescent="0.2">
      <c r="A624" s="4"/>
      <c r="B624" s="4"/>
      <c r="C624" s="4"/>
    </row>
    <row r="625" spans="1:3" ht="15" x14ac:dyDescent="0.2">
      <c r="A625" s="4"/>
      <c r="B625" s="4"/>
      <c r="C625" s="4"/>
    </row>
    <row r="626" spans="1:3" ht="15" x14ac:dyDescent="0.2">
      <c r="A626" s="4"/>
      <c r="B626" s="4"/>
      <c r="C626" s="4"/>
    </row>
    <row r="627" spans="1:3" ht="15" x14ac:dyDescent="0.2">
      <c r="A627" s="4"/>
      <c r="B627" s="4"/>
      <c r="C627" s="4"/>
    </row>
    <row r="628" spans="1:3" ht="15" x14ac:dyDescent="0.2">
      <c r="A628" s="4"/>
      <c r="B628" s="4"/>
      <c r="C628" s="4"/>
    </row>
    <row r="629" spans="1:3" ht="15" x14ac:dyDescent="0.2">
      <c r="A629" s="4"/>
      <c r="B629" s="4"/>
      <c r="C629" s="4"/>
    </row>
    <row r="630" spans="1:3" ht="15" x14ac:dyDescent="0.2">
      <c r="A630" s="4"/>
      <c r="B630" s="4"/>
      <c r="C630" s="4"/>
    </row>
    <row r="631" spans="1:3" ht="15" x14ac:dyDescent="0.2">
      <c r="A631" s="4"/>
      <c r="B631" s="4"/>
      <c r="C631" s="4"/>
    </row>
    <row r="632" spans="1:3" ht="15" x14ac:dyDescent="0.2">
      <c r="A632" s="4"/>
      <c r="B632" s="4"/>
      <c r="C632" s="4"/>
    </row>
    <row r="633" spans="1:3" ht="15" x14ac:dyDescent="0.2">
      <c r="A633" s="4"/>
      <c r="B633" s="4"/>
      <c r="C633" s="4"/>
    </row>
    <row r="634" spans="1:3" ht="15" x14ac:dyDescent="0.2">
      <c r="A634" s="4"/>
      <c r="B634" s="4"/>
      <c r="C634" s="4"/>
    </row>
    <row r="635" spans="1:3" ht="15" x14ac:dyDescent="0.2">
      <c r="A635" s="4"/>
      <c r="B635" s="4"/>
      <c r="C635" s="4"/>
    </row>
    <row r="636" spans="1:3" ht="15" x14ac:dyDescent="0.2">
      <c r="A636" s="4"/>
      <c r="B636" s="4"/>
      <c r="C636" s="4"/>
    </row>
    <row r="637" spans="1:3" ht="15" x14ac:dyDescent="0.2">
      <c r="A637" s="4"/>
      <c r="B637" s="4"/>
      <c r="C637" s="4"/>
    </row>
    <row r="638" spans="1:3" ht="15" x14ac:dyDescent="0.2">
      <c r="A638" s="4"/>
      <c r="B638" s="4"/>
      <c r="C638" s="4"/>
    </row>
    <row r="639" spans="1:3" ht="15" x14ac:dyDescent="0.2">
      <c r="A639" s="4"/>
      <c r="B639" s="4"/>
      <c r="C639" s="4"/>
    </row>
    <row r="640" spans="1:3" ht="15" x14ac:dyDescent="0.2">
      <c r="A640" s="4"/>
      <c r="B640" s="4"/>
      <c r="C640" s="4"/>
    </row>
    <row r="641" spans="1:3" ht="15" x14ac:dyDescent="0.2">
      <c r="A641" s="4"/>
      <c r="B641" s="4"/>
      <c r="C641" s="4"/>
    </row>
    <row r="642" spans="1:3" ht="15" x14ac:dyDescent="0.2">
      <c r="A642" s="4"/>
      <c r="B642" s="4"/>
      <c r="C642" s="4"/>
    </row>
    <row r="643" spans="1:3" ht="15" x14ac:dyDescent="0.2">
      <c r="A643" s="4"/>
      <c r="B643" s="4"/>
      <c r="C643" s="4"/>
    </row>
    <row r="644" spans="1:3" ht="15" x14ac:dyDescent="0.2">
      <c r="A644" s="4"/>
      <c r="B644" s="4"/>
      <c r="C644" s="4"/>
    </row>
    <row r="645" spans="1:3" ht="15" x14ac:dyDescent="0.2">
      <c r="A645" s="4"/>
      <c r="B645" s="4"/>
      <c r="C645" s="4"/>
    </row>
    <row r="646" spans="1:3" ht="15" x14ac:dyDescent="0.2">
      <c r="A646" s="4"/>
      <c r="B646" s="4"/>
      <c r="C646" s="4"/>
    </row>
    <row r="647" spans="1:3" ht="15" x14ac:dyDescent="0.2">
      <c r="A647" s="4"/>
      <c r="B647" s="4"/>
      <c r="C647" s="4"/>
    </row>
    <row r="648" spans="1:3" ht="15" x14ac:dyDescent="0.2">
      <c r="A648" s="4"/>
      <c r="B648" s="4"/>
      <c r="C648" s="4"/>
    </row>
    <row r="649" spans="1:3" ht="15" x14ac:dyDescent="0.2">
      <c r="A649" s="4"/>
      <c r="B649" s="4"/>
      <c r="C649" s="4"/>
    </row>
    <row r="650" spans="1:3" ht="15" x14ac:dyDescent="0.2">
      <c r="A650" s="4"/>
      <c r="B650" s="4"/>
      <c r="C650" s="4"/>
    </row>
    <row r="651" spans="1:3" ht="15" x14ac:dyDescent="0.2">
      <c r="A651" s="4"/>
      <c r="B651" s="4"/>
      <c r="C651" s="4"/>
    </row>
    <row r="652" spans="1:3" ht="15" x14ac:dyDescent="0.2">
      <c r="A652" s="4"/>
      <c r="B652" s="4"/>
      <c r="C652" s="4"/>
    </row>
    <row r="653" spans="1:3" ht="15" x14ac:dyDescent="0.2">
      <c r="A653" s="4"/>
      <c r="B653" s="4"/>
      <c r="C653" s="4"/>
    </row>
    <row r="654" spans="1:3" ht="15" x14ac:dyDescent="0.2">
      <c r="A654" s="4"/>
      <c r="B654" s="4"/>
      <c r="C654" s="4"/>
    </row>
    <row r="655" spans="1:3" ht="15" x14ac:dyDescent="0.2">
      <c r="A655" s="4"/>
      <c r="B655" s="4"/>
      <c r="C655" s="4"/>
    </row>
    <row r="656" spans="1:3" ht="15" x14ac:dyDescent="0.2">
      <c r="A656" s="4"/>
      <c r="B656" s="4"/>
      <c r="C656" s="4"/>
    </row>
    <row r="657" spans="1:3" ht="15" x14ac:dyDescent="0.2">
      <c r="A657" s="4"/>
      <c r="B657" s="4"/>
      <c r="C657" s="4"/>
    </row>
    <row r="658" spans="1:3" ht="15" x14ac:dyDescent="0.2">
      <c r="A658" s="4"/>
      <c r="B658" s="4"/>
      <c r="C658" s="4"/>
    </row>
    <row r="659" spans="1:3" ht="15" x14ac:dyDescent="0.2">
      <c r="A659" s="4"/>
      <c r="B659" s="4"/>
      <c r="C659" s="4"/>
    </row>
    <row r="660" spans="1:3" ht="15" x14ac:dyDescent="0.2">
      <c r="A660" s="4"/>
      <c r="B660" s="4"/>
      <c r="C660" s="4"/>
    </row>
    <row r="661" spans="1:3" ht="15" x14ac:dyDescent="0.2">
      <c r="A661" s="4"/>
      <c r="B661" s="4"/>
      <c r="C661" s="4"/>
    </row>
    <row r="662" spans="1:3" ht="15" x14ac:dyDescent="0.2">
      <c r="A662" s="4"/>
      <c r="B662" s="4"/>
      <c r="C662" s="4"/>
    </row>
    <row r="663" spans="1:3" ht="15" x14ac:dyDescent="0.2">
      <c r="A663" s="4"/>
      <c r="B663" s="4"/>
      <c r="C663" s="4"/>
    </row>
    <row r="664" spans="1:3" ht="15" x14ac:dyDescent="0.2">
      <c r="A664" s="4"/>
      <c r="B664" s="4"/>
      <c r="C664" s="4"/>
    </row>
    <row r="665" spans="1:3" ht="15" x14ac:dyDescent="0.2">
      <c r="A665" s="4"/>
      <c r="B665" s="4"/>
      <c r="C665" s="4"/>
    </row>
    <row r="666" spans="1:3" ht="15" x14ac:dyDescent="0.2">
      <c r="A666" s="4"/>
      <c r="B666" s="4"/>
      <c r="C666" s="4"/>
    </row>
    <row r="667" spans="1:3" ht="15" x14ac:dyDescent="0.2">
      <c r="A667" s="4"/>
      <c r="B667" s="4"/>
      <c r="C667" s="4"/>
    </row>
    <row r="668" spans="1:3" ht="15" x14ac:dyDescent="0.2">
      <c r="A668" s="4"/>
      <c r="B668" s="4"/>
      <c r="C668" s="4"/>
    </row>
    <row r="669" spans="1:3" ht="15" x14ac:dyDescent="0.2">
      <c r="A669" s="4"/>
      <c r="B669" s="4"/>
      <c r="C669" s="4"/>
    </row>
    <row r="670" spans="1:3" ht="15" x14ac:dyDescent="0.2">
      <c r="A670" s="4"/>
      <c r="B670" s="4"/>
      <c r="C670" s="4"/>
    </row>
    <row r="671" spans="1:3" ht="15" x14ac:dyDescent="0.2">
      <c r="A671" s="4"/>
      <c r="B671" s="4"/>
      <c r="C671" s="4"/>
    </row>
    <row r="672" spans="1:3" ht="15" x14ac:dyDescent="0.2">
      <c r="A672" s="4"/>
      <c r="B672" s="4"/>
      <c r="C672" s="4"/>
    </row>
    <row r="673" spans="1:3" ht="15" x14ac:dyDescent="0.2">
      <c r="A673" s="4"/>
      <c r="B673" s="4"/>
      <c r="C673" s="4"/>
    </row>
    <row r="674" spans="1:3" ht="15" x14ac:dyDescent="0.2">
      <c r="A674" s="4"/>
      <c r="B674" s="4"/>
      <c r="C674" s="4"/>
    </row>
    <row r="675" spans="1:3" ht="15" x14ac:dyDescent="0.2">
      <c r="A675" s="4"/>
      <c r="B675" s="4"/>
      <c r="C675" s="4"/>
    </row>
    <row r="676" spans="1:3" ht="15" x14ac:dyDescent="0.2">
      <c r="A676" s="4"/>
      <c r="B676" s="4"/>
      <c r="C676" s="4"/>
    </row>
    <row r="677" spans="1:3" ht="15" x14ac:dyDescent="0.2">
      <c r="A677" s="4"/>
      <c r="B677" s="4"/>
      <c r="C677" s="4"/>
    </row>
    <row r="678" spans="1:3" ht="15" x14ac:dyDescent="0.2">
      <c r="A678" s="4"/>
      <c r="B678" s="4"/>
      <c r="C678" s="4"/>
    </row>
    <row r="679" spans="1:3" ht="15" x14ac:dyDescent="0.2">
      <c r="A679" s="4"/>
      <c r="B679" s="4"/>
      <c r="C679" s="4"/>
    </row>
    <row r="680" spans="1:3" ht="15" x14ac:dyDescent="0.2">
      <c r="A680" s="4"/>
      <c r="B680" s="4"/>
      <c r="C680" s="4"/>
    </row>
    <row r="681" spans="1:3" ht="15" x14ac:dyDescent="0.2">
      <c r="A681" s="4"/>
      <c r="B681" s="4"/>
      <c r="C681" s="4"/>
    </row>
    <row r="682" spans="1:3" ht="15" x14ac:dyDescent="0.2">
      <c r="A682" s="4"/>
      <c r="B682" s="4"/>
      <c r="C682" s="4"/>
    </row>
    <row r="683" spans="1:3" ht="15" x14ac:dyDescent="0.2">
      <c r="A683" s="4"/>
      <c r="B683" s="4"/>
      <c r="C683" s="4"/>
    </row>
    <row r="684" spans="1:3" ht="15" x14ac:dyDescent="0.2">
      <c r="A684" s="4"/>
      <c r="B684" s="4"/>
      <c r="C684" s="4"/>
    </row>
    <row r="685" spans="1:3" ht="15" x14ac:dyDescent="0.2">
      <c r="A685" s="4"/>
      <c r="B685" s="4"/>
      <c r="C685" s="4"/>
    </row>
    <row r="686" spans="1:3" ht="15" x14ac:dyDescent="0.2">
      <c r="A686" s="4"/>
      <c r="B686" s="4"/>
      <c r="C686" s="4"/>
    </row>
    <row r="687" spans="1:3" ht="15" x14ac:dyDescent="0.2">
      <c r="A687" s="4"/>
      <c r="B687" s="4"/>
      <c r="C687" s="4"/>
    </row>
    <row r="688" spans="1:3" ht="15" x14ac:dyDescent="0.2">
      <c r="A688" s="4"/>
      <c r="B688" s="4"/>
      <c r="C688" s="4"/>
    </row>
    <row r="689" spans="1:3" ht="15" x14ac:dyDescent="0.2">
      <c r="A689" s="4"/>
      <c r="B689" s="4"/>
      <c r="C689" s="4"/>
    </row>
    <row r="690" spans="1:3" ht="15" x14ac:dyDescent="0.2">
      <c r="A690" s="4"/>
      <c r="B690" s="4"/>
      <c r="C690" s="4"/>
    </row>
    <row r="691" spans="1:3" ht="15" x14ac:dyDescent="0.2">
      <c r="A691" s="4"/>
      <c r="B691" s="4"/>
      <c r="C691" s="4"/>
    </row>
    <row r="692" spans="1:3" ht="15" x14ac:dyDescent="0.2">
      <c r="A692" s="4"/>
      <c r="B692" s="4"/>
      <c r="C692" s="4"/>
    </row>
    <row r="693" spans="1:3" ht="15" x14ac:dyDescent="0.2">
      <c r="A693" s="4"/>
      <c r="B693" s="4"/>
      <c r="C693" s="4"/>
    </row>
    <row r="694" spans="1:3" ht="15" x14ac:dyDescent="0.2">
      <c r="A694" s="4"/>
      <c r="B694" s="4"/>
      <c r="C694" s="4"/>
    </row>
    <row r="695" spans="1:3" ht="15" x14ac:dyDescent="0.2">
      <c r="A695" s="4"/>
      <c r="B695" s="4"/>
      <c r="C695" s="4"/>
    </row>
    <row r="696" spans="1:3" ht="15" x14ac:dyDescent="0.2">
      <c r="A696" s="4"/>
      <c r="B696" s="4"/>
      <c r="C696" s="4"/>
    </row>
    <row r="697" spans="1:3" ht="15" x14ac:dyDescent="0.2">
      <c r="A697" s="4"/>
      <c r="B697" s="4"/>
      <c r="C697" s="4"/>
    </row>
    <row r="698" spans="1:3" ht="15" x14ac:dyDescent="0.2">
      <c r="A698" s="4"/>
      <c r="B698" s="4"/>
      <c r="C698" s="4"/>
    </row>
    <row r="699" spans="1:3" ht="15" x14ac:dyDescent="0.2">
      <c r="A699" s="4"/>
      <c r="B699" s="4"/>
      <c r="C699" s="4"/>
    </row>
    <row r="700" spans="1:3" ht="15" x14ac:dyDescent="0.2">
      <c r="A700" s="4"/>
      <c r="B700" s="4"/>
      <c r="C700" s="4"/>
    </row>
    <row r="701" spans="1:3" ht="15" x14ac:dyDescent="0.2">
      <c r="A701" s="4"/>
      <c r="B701" s="4"/>
      <c r="C701" s="4"/>
    </row>
    <row r="702" spans="1:3" ht="15" x14ac:dyDescent="0.2">
      <c r="A702" s="4"/>
      <c r="B702" s="4"/>
      <c r="C702" s="4"/>
    </row>
    <row r="703" spans="1:3" ht="15" x14ac:dyDescent="0.2">
      <c r="A703" s="4"/>
      <c r="B703" s="4"/>
      <c r="C703" s="4"/>
    </row>
    <row r="704" spans="1:3" ht="15" x14ac:dyDescent="0.2">
      <c r="A704" s="4"/>
      <c r="B704" s="4"/>
      <c r="C704" s="4"/>
    </row>
    <row r="705" spans="1:3" ht="15" x14ac:dyDescent="0.2">
      <c r="A705" s="4"/>
      <c r="B705" s="4"/>
      <c r="C705" s="4"/>
    </row>
    <row r="706" spans="1:3" ht="15" x14ac:dyDescent="0.2">
      <c r="A706" s="4"/>
      <c r="B706" s="4"/>
      <c r="C706" s="4"/>
    </row>
    <row r="707" spans="1:3" ht="15" x14ac:dyDescent="0.2">
      <c r="A707" s="4"/>
      <c r="B707" s="4"/>
      <c r="C707" s="4"/>
    </row>
    <row r="708" spans="1:3" ht="15" x14ac:dyDescent="0.2">
      <c r="A708" s="4"/>
      <c r="B708" s="4"/>
      <c r="C708" s="4"/>
    </row>
    <row r="709" spans="1:3" ht="15" x14ac:dyDescent="0.2">
      <c r="A709" s="4"/>
      <c r="B709" s="4"/>
      <c r="C709" s="4"/>
    </row>
    <row r="710" spans="1:3" ht="15" x14ac:dyDescent="0.2">
      <c r="A710" s="4"/>
      <c r="B710" s="4"/>
      <c r="C710" s="4"/>
    </row>
    <row r="711" spans="1:3" ht="15" x14ac:dyDescent="0.2">
      <c r="A711" s="4"/>
      <c r="B711" s="4"/>
      <c r="C711" s="4"/>
    </row>
    <row r="712" spans="1:3" ht="15" x14ac:dyDescent="0.2">
      <c r="A712" s="4"/>
      <c r="B712" s="4"/>
      <c r="C712" s="4"/>
    </row>
    <row r="713" spans="1:3" ht="15" x14ac:dyDescent="0.2">
      <c r="A713" s="4"/>
      <c r="B713" s="4"/>
      <c r="C713" s="4"/>
    </row>
    <row r="714" spans="1:3" ht="15" x14ac:dyDescent="0.2">
      <c r="A714" s="4"/>
      <c r="B714" s="4"/>
      <c r="C714" s="4"/>
    </row>
    <row r="715" spans="1:3" ht="15" x14ac:dyDescent="0.2">
      <c r="A715" s="4"/>
      <c r="B715" s="4"/>
      <c r="C715" s="4"/>
    </row>
    <row r="716" spans="1:3" ht="15" x14ac:dyDescent="0.2">
      <c r="A716" s="4"/>
      <c r="B716" s="4"/>
      <c r="C716" s="4"/>
    </row>
    <row r="717" spans="1:3" ht="15" x14ac:dyDescent="0.2">
      <c r="A717" s="4"/>
      <c r="B717" s="4"/>
      <c r="C717" s="4"/>
    </row>
    <row r="718" spans="1:3" ht="15" x14ac:dyDescent="0.2">
      <c r="A718" s="4"/>
      <c r="B718" s="4"/>
      <c r="C718" s="4"/>
    </row>
    <row r="719" spans="1:3" ht="15" x14ac:dyDescent="0.2">
      <c r="A719" s="4"/>
      <c r="B719" s="4"/>
      <c r="C719" s="4"/>
    </row>
    <row r="720" spans="1:3" ht="15" x14ac:dyDescent="0.2">
      <c r="A720" s="4"/>
      <c r="B720" s="4"/>
      <c r="C720" s="4"/>
    </row>
    <row r="721" spans="1:3" ht="15" x14ac:dyDescent="0.2">
      <c r="A721" s="4"/>
      <c r="B721" s="4"/>
      <c r="C721" s="4"/>
    </row>
    <row r="722" spans="1:3" ht="15" x14ac:dyDescent="0.2">
      <c r="A722" s="4"/>
      <c r="B722" s="4"/>
      <c r="C722" s="4"/>
    </row>
    <row r="723" spans="1:3" ht="15" x14ac:dyDescent="0.2">
      <c r="A723" s="4"/>
      <c r="B723" s="4"/>
      <c r="C723" s="4"/>
    </row>
    <row r="724" spans="1:3" ht="15" x14ac:dyDescent="0.2">
      <c r="A724" s="4"/>
      <c r="B724" s="4"/>
      <c r="C724" s="4"/>
    </row>
    <row r="725" spans="1:3" ht="15" x14ac:dyDescent="0.2">
      <c r="A725" s="4"/>
      <c r="B725" s="4"/>
      <c r="C725" s="4"/>
    </row>
    <row r="726" spans="1:3" ht="15" x14ac:dyDescent="0.2">
      <c r="A726" s="4"/>
      <c r="B726" s="4"/>
      <c r="C726" s="4"/>
    </row>
    <row r="727" spans="1:3" ht="15" x14ac:dyDescent="0.2">
      <c r="A727" s="4"/>
      <c r="B727" s="4"/>
      <c r="C727" s="4"/>
    </row>
    <row r="728" spans="1:3" ht="15" x14ac:dyDescent="0.2">
      <c r="A728" s="4"/>
      <c r="B728" s="4"/>
      <c r="C728" s="4"/>
    </row>
    <row r="729" spans="1:3" ht="15" x14ac:dyDescent="0.2">
      <c r="A729" s="4"/>
      <c r="B729" s="4"/>
      <c r="C729" s="4"/>
    </row>
    <row r="730" spans="1:3" ht="15" x14ac:dyDescent="0.2">
      <c r="A730" s="4"/>
      <c r="B730" s="4"/>
      <c r="C730" s="4"/>
    </row>
    <row r="731" spans="1:3" ht="15" x14ac:dyDescent="0.2">
      <c r="A731" s="4"/>
      <c r="B731" s="4"/>
      <c r="C731" s="4"/>
    </row>
    <row r="732" spans="1:3" ht="15" x14ac:dyDescent="0.2">
      <c r="A732" s="4"/>
      <c r="B732" s="4"/>
      <c r="C732" s="4"/>
    </row>
    <row r="733" spans="1:3" ht="15" x14ac:dyDescent="0.2">
      <c r="A733" s="4"/>
      <c r="B733" s="4"/>
      <c r="C733" s="4"/>
    </row>
    <row r="734" spans="1:3" ht="15" x14ac:dyDescent="0.2">
      <c r="A734" s="4"/>
      <c r="B734" s="4"/>
      <c r="C734" s="4"/>
    </row>
    <row r="735" spans="1:3" ht="15" x14ac:dyDescent="0.2">
      <c r="A735" s="4"/>
      <c r="B735" s="4"/>
      <c r="C735" s="4"/>
    </row>
    <row r="736" spans="1:3" ht="15" x14ac:dyDescent="0.2">
      <c r="A736" s="4"/>
      <c r="B736" s="4"/>
      <c r="C736" s="4"/>
    </row>
    <row r="737" spans="1:3" ht="15" x14ac:dyDescent="0.2">
      <c r="A737" s="4"/>
      <c r="B737" s="4"/>
      <c r="C737" s="4"/>
    </row>
    <row r="738" spans="1:3" ht="15" x14ac:dyDescent="0.2">
      <c r="A738" s="4"/>
      <c r="B738" s="4"/>
      <c r="C738" s="4"/>
    </row>
    <row r="739" spans="1:3" ht="15" x14ac:dyDescent="0.2">
      <c r="A739" s="4"/>
      <c r="B739" s="4"/>
      <c r="C739" s="4"/>
    </row>
    <row r="740" spans="1:3" ht="15" x14ac:dyDescent="0.2">
      <c r="A740" s="4"/>
      <c r="B740" s="4"/>
      <c r="C740" s="4"/>
    </row>
    <row r="741" spans="1:3" ht="15" x14ac:dyDescent="0.2">
      <c r="A741" s="4"/>
      <c r="B741" s="4"/>
      <c r="C741" s="4"/>
    </row>
    <row r="742" spans="1:3" ht="15" x14ac:dyDescent="0.2">
      <c r="A742" s="4"/>
      <c r="B742" s="4"/>
      <c r="C742" s="4"/>
    </row>
    <row r="743" spans="1:3" ht="15" x14ac:dyDescent="0.2">
      <c r="A743" s="4"/>
      <c r="B743" s="4"/>
      <c r="C743" s="4"/>
    </row>
    <row r="744" spans="1:3" ht="15" x14ac:dyDescent="0.2">
      <c r="A744" s="4"/>
      <c r="B744" s="4"/>
      <c r="C744" s="4"/>
    </row>
    <row r="745" spans="1:3" ht="15" x14ac:dyDescent="0.2">
      <c r="A745" s="4"/>
      <c r="B745" s="4"/>
      <c r="C745" s="4"/>
    </row>
    <row r="746" spans="1:3" ht="15" x14ac:dyDescent="0.2">
      <c r="A746" s="4"/>
      <c r="B746" s="4"/>
      <c r="C746" s="4"/>
    </row>
    <row r="747" spans="1:3" ht="15" x14ac:dyDescent="0.2">
      <c r="A747" s="4"/>
      <c r="B747" s="4"/>
      <c r="C747" s="4"/>
    </row>
    <row r="748" spans="1:3" ht="15" x14ac:dyDescent="0.2">
      <c r="A748" s="4"/>
      <c r="B748" s="4"/>
      <c r="C748" s="4"/>
    </row>
    <row r="749" spans="1:3" ht="15" x14ac:dyDescent="0.2">
      <c r="A749" s="4"/>
      <c r="B749" s="4"/>
      <c r="C749" s="4"/>
    </row>
    <row r="750" spans="1:3" ht="15" x14ac:dyDescent="0.2">
      <c r="A750" s="4"/>
      <c r="B750" s="4"/>
      <c r="C750" s="4"/>
    </row>
    <row r="751" spans="1:3" ht="15" x14ac:dyDescent="0.2">
      <c r="A751" s="4"/>
      <c r="B751" s="4"/>
      <c r="C751" s="4"/>
    </row>
    <row r="752" spans="1:3" ht="15" x14ac:dyDescent="0.2">
      <c r="A752" s="4"/>
      <c r="B752" s="4"/>
      <c r="C752" s="4"/>
    </row>
    <row r="753" spans="1:3" ht="15" x14ac:dyDescent="0.2">
      <c r="A753" s="4"/>
      <c r="B753" s="4"/>
      <c r="C753" s="4"/>
    </row>
    <row r="754" spans="1:3" ht="15" x14ac:dyDescent="0.2">
      <c r="A754" s="4"/>
      <c r="B754" s="4"/>
      <c r="C754" s="4"/>
    </row>
    <row r="755" spans="1:3" ht="15" x14ac:dyDescent="0.2">
      <c r="A755" s="4"/>
      <c r="B755" s="4"/>
      <c r="C755" s="4"/>
    </row>
    <row r="756" spans="1:3" ht="15" x14ac:dyDescent="0.2">
      <c r="A756" s="4"/>
      <c r="B756" s="4"/>
      <c r="C756" s="4"/>
    </row>
    <row r="757" spans="1:3" ht="15" x14ac:dyDescent="0.2">
      <c r="A757" s="4"/>
      <c r="B757" s="4"/>
      <c r="C757" s="4"/>
    </row>
    <row r="758" spans="1:3" ht="15" x14ac:dyDescent="0.2">
      <c r="A758" s="4"/>
      <c r="B758" s="4"/>
      <c r="C758" s="4"/>
    </row>
    <row r="759" spans="1:3" ht="15" x14ac:dyDescent="0.2">
      <c r="A759" s="4"/>
      <c r="B759" s="4"/>
      <c r="C759" s="4"/>
    </row>
    <row r="760" spans="1:3" ht="15" x14ac:dyDescent="0.2">
      <c r="A760" s="4"/>
      <c r="B760" s="4"/>
      <c r="C760" s="4"/>
    </row>
    <row r="761" spans="1:3" ht="15" x14ac:dyDescent="0.2">
      <c r="A761" s="4"/>
      <c r="B761" s="4"/>
      <c r="C761" s="4"/>
    </row>
    <row r="762" spans="1:3" ht="15" x14ac:dyDescent="0.2">
      <c r="A762" s="4"/>
      <c r="B762" s="4"/>
      <c r="C762" s="4"/>
    </row>
    <row r="763" spans="1:3" ht="15" x14ac:dyDescent="0.2">
      <c r="A763" s="4"/>
      <c r="B763" s="4"/>
      <c r="C763" s="4"/>
    </row>
    <row r="764" spans="1:3" ht="15" x14ac:dyDescent="0.2">
      <c r="A764" s="4"/>
      <c r="B764" s="4"/>
      <c r="C764" s="4"/>
    </row>
    <row r="765" spans="1:3" ht="15" x14ac:dyDescent="0.2">
      <c r="A765" s="4"/>
      <c r="B765" s="4"/>
      <c r="C765" s="4"/>
    </row>
    <row r="766" spans="1:3" ht="15" x14ac:dyDescent="0.2">
      <c r="A766" s="4"/>
      <c r="B766" s="4"/>
      <c r="C766" s="4"/>
    </row>
    <row r="767" spans="1:3" ht="15" x14ac:dyDescent="0.2">
      <c r="A767" s="4"/>
      <c r="B767" s="4"/>
      <c r="C767" s="4"/>
    </row>
    <row r="768" spans="1:3" ht="15" x14ac:dyDescent="0.2">
      <c r="A768" s="4"/>
      <c r="B768" s="4"/>
      <c r="C768" s="4"/>
    </row>
    <row r="769" spans="1:3" ht="15" x14ac:dyDescent="0.2">
      <c r="A769" s="4"/>
      <c r="B769" s="4"/>
      <c r="C769" s="4"/>
    </row>
    <row r="770" spans="1:3" ht="15" x14ac:dyDescent="0.2">
      <c r="A770" s="4"/>
      <c r="B770" s="4"/>
      <c r="C770" s="4"/>
    </row>
    <row r="771" spans="1:3" ht="15" x14ac:dyDescent="0.2">
      <c r="A771" s="4"/>
      <c r="B771" s="4"/>
      <c r="C771" s="4"/>
    </row>
    <row r="772" spans="1:3" ht="15" x14ac:dyDescent="0.2">
      <c r="A772" s="4"/>
      <c r="B772" s="4"/>
      <c r="C772" s="4"/>
    </row>
    <row r="773" spans="1:3" ht="15" x14ac:dyDescent="0.2">
      <c r="A773" s="4"/>
      <c r="B773" s="4"/>
      <c r="C773" s="4"/>
    </row>
    <row r="774" spans="1:3" ht="15" x14ac:dyDescent="0.2">
      <c r="A774" s="4"/>
      <c r="B774" s="4"/>
      <c r="C774" s="4"/>
    </row>
    <row r="775" spans="1:3" ht="15" x14ac:dyDescent="0.2">
      <c r="A775" s="4"/>
      <c r="B775" s="4"/>
      <c r="C775" s="4"/>
    </row>
    <row r="776" spans="1:3" ht="15" x14ac:dyDescent="0.2">
      <c r="A776" s="4"/>
      <c r="B776" s="4"/>
      <c r="C776" s="4"/>
    </row>
    <row r="777" spans="1:3" ht="15" x14ac:dyDescent="0.2">
      <c r="A777" s="4"/>
      <c r="B777" s="4"/>
      <c r="C777" s="4"/>
    </row>
    <row r="778" spans="1:3" ht="15" x14ac:dyDescent="0.2">
      <c r="A778" s="4"/>
      <c r="B778" s="4"/>
      <c r="C778" s="4"/>
    </row>
    <row r="779" spans="1:3" ht="15" x14ac:dyDescent="0.2">
      <c r="A779" s="4"/>
      <c r="B779" s="4"/>
      <c r="C779" s="4"/>
    </row>
    <row r="780" spans="1:3" ht="15" x14ac:dyDescent="0.2">
      <c r="A780" s="4"/>
      <c r="B780" s="4"/>
      <c r="C780" s="4"/>
    </row>
    <row r="781" spans="1:3" ht="15" x14ac:dyDescent="0.2">
      <c r="A781" s="4"/>
      <c r="B781" s="4"/>
      <c r="C781" s="4"/>
    </row>
    <row r="782" spans="1:3" ht="15" x14ac:dyDescent="0.2">
      <c r="A782" s="4"/>
      <c r="B782" s="4"/>
      <c r="C782" s="4"/>
    </row>
    <row r="783" spans="1:3" ht="15" x14ac:dyDescent="0.2">
      <c r="A783" s="4"/>
      <c r="B783" s="4"/>
      <c r="C783" s="4"/>
    </row>
    <row r="784" spans="1:3" ht="15" x14ac:dyDescent="0.2">
      <c r="A784" s="4"/>
      <c r="B784" s="4"/>
      <c r="C784" s="4"/>
    </row>
    <row r="785" spans="1:3" ht="15" x14ac:dyDescent="0.2">
      <c r="A785" s="4"/>
      <c r="B785" s="4"/>
      <c r="C785" s="4"/>
    </row>
    <row r="786" spans="1:3" ht="15" x14ac:dyDescent="0.2">
      <c r="A786" s="4"/>
      <c r="B786" s="4"/>
      <c r="C786" s="4"/>
    </row>
    <row r="787" spans="1:3" ht="15" x14ac:dyDescent="0.2">
      <c r="A787" s="4"/>
      <c r="B787" s="4"/>
      <c r="C787" s="4"/>
    </row>
    <row r="788" spans="1:3" ht="15" x14ac:dyDescent="0.2">
      <c r="A788" s="4"/>
      <c r="B788" s="4"/>
      <c r="C788" s="4"/>
    </row>
    <row r="789" spans="1:3" ht="15" x14ac:dyDescent="0.2">
      <c r="A789" s="4"/>
      <c r="B789" s="4"/>
      <c r="C789" s="4"/>
    </row>
    <row r="790" spans="1:3" ht="15" x14ac:dyDescent="0.2">
      <c r="A790" s="4"/>
      <c r="B790" s="4"/>
      <c r="C790" s="4"/>
    </row>
    <row r="791" spans="1:3" ht="15" x14ac:dyDescent="0.2">
      <c r="A791" s="4"/>
      <c r="B791" s="4"/>
      <c r="C791" s="4"/>
    </row>
    <row r="792" spans="1:3" ht="15" x14ac:dyDescent="0.2">
      <c r="A792" s="4"/>
      <c r="B792" s="4"/>
      <c r="C792" s="4"/>
    </row>
    <row r="793" spans="1:3" ht="15" x14ac:dyDescent="0.2">
      <c r="A793" s="4"/>
      <c r="B793" s="4"/>
      <c r="C793" s="4"/>
    </row>
    <row r="794" spans="1:3" ht="15" x14ac:dyDescent="0.2">
      <c r="A794" s="4"/>
      <c r="B794" s="4"/>
      <c r="C794" s="4"/>
    </row>
    <row r="795" spans="1:3" ht="15" x14ac:dyDescent="0.2">
      <c r="A795" s="4"/>
      <c r="B795" s="4"/>
      <c r="C795" s="4"/>
    </row>
    <row r="796" spans="1:3" ht="15" x14ac:dyDescent="0.2">
      <c r="A796" s="4"/>
      <c r="B796" s="4"/>
      <c r="C796" s="4"/>
    </row>
    <row r="797" spans="1:3" ht="15" x14ac:dyDescent="0.2">
      <c r="A797" s="4"/>
      <c r="B797" s="4"/>
      <c r="C797" s="4"/>
    </row>
    <row r="798" spans="1:3" ht="15" x14ac:dyDescent="0.2">
      <c r="A798" s="4"/>
      <c r="B798" s="4"/>
      <c r="C798" s="4"/>
    </row>
    <row r="799" spans="1:3" ht="15" x14ac:dyDescent="0.2">
      <c r="A799" s="4"/>
      <c r="B799" s="4"/>
      <c r="C799" s="4"/>
    </row>
    <row r="800" spans="1:3" ht="15" x14ac:dyDescent="0.2">
      <c r="A800" s="4"/>
      <c r="B800" s="4"/>
      <c r="C800" s="4"/>
    </row>
    <row r="801" spans="1:3" ht="15" x14ac:dyDescent="0.2">
      <c r="A801" s="4"/>
      <c r="B801" s="4"/>
      <c r="C801" s="4"/>
    </row>
    <row r="802" spans="1:3" ht="15" x14ac:dyDescent="0.2">
      <c r="A802" s="4"/>
      <c r="B802" s="4"/>
      <c r="C802" s="4"/>
    </row>
    <row r="803" spans="1:3" ht="15" x14ac:dyDescent="0.2">
      <c r="A803" s="4"/>
      <c r="B803" s="4"/>
      <c r="C803" s="4"/>
    </row>
    <row r="804" spans="1:3" ht="15" x14ac:dyDescent="0.2">
      <c r="A804" s="4"/>
      <c r="B804" s="4"/>
      <c r="C804" s="4"/>
    </row>
    <row r="805" spans="1:3" ht="15" x14ac:dyDescent="0.2">
      <c r="A805" s="4"/>
      <c r="B805" s="4"/>
      <c r="C805" s="4"/>
    </row>
    <row r="806" spans="1:3" ht="15" x14ac:dyDescent="0.2">
      <c r="A806" s="4"/>
      <c r="B806" s="4"/>
      <c r="C806" s="4"/>
    </row>
    <row r="807" spans="1:3" ht="15" x14ac:dyDescent="0.2">
      <c r="A807" s="4"/>
      <c r="B807" s="4"/>
      <c r="C807" s="4"/>
    </row>
    <row r="808" spans="1:3" ht="15" x14ac:dyDescent="0.2">
      <c r="A808" s="4"/>
      <c r="B808" s="4"/>
      <c r="C808" s="4"/>
    </row>
    <row r="809" spans="1:3" ht="15" x14ac:dyDescent="0.2">
      <c r="A809" s="4"/>
      <c r="B809" s="4"/>
      <c r="C809" s="4"/>
    </row>
    <row r="810" spans="1:3" ht="15" x14ac:dyDescent="0.2">
      <c r="A810" s="4"/>
      <c r="B810" s="4"/>
      <c r="C810" s="4"/>
    </row>
    <row r="811" spans="1:3" ht="15" x14ac:dyDescent="0.2">
      <c r="A811" s="4"/>
      <c r="B811" s="4"/>
      <c r="C811" s="4"/>
    </row>
    <row r="812" spans="1:3" ht="15" x14ac:dyDescent="0.2">
      <c r="A812" s="4"/>
      <c r="B812" s="4"/>
      <c r="C812" s="4"/>
    </row>
    <row r="813" spans="1:3" ht="15" x14ac:dyDescent="0.2">
      <c r="A813" s="4"/>
      <c r="B813" s="4"/>
      <c r="C813" s="4"/>
    </row>
    <row r="814" spans="1:3" ht="15" x14ac:dyDescent="0.2">
      <c r="A814" s="4"/>
      <c r="B814" s="4"/>
      <c r="C814" s="4"/>
    </row>
    <row r="815" spans="1:3" ht="15" x14ac:dyDescent="0.2">
      <c r="A815" s="4"/>
      <c r="B815" s="4"/>
      <c r="C815" s="4"/>
    </row>
    <row r="816" spans="1:3" ht="15" x14ac:dyDescent="0.2">
      <c r="A816" s="4"/>
      <c r="B816" s="4"/>
      <c r="C816" s="4"/>
    </row>
    <row r="817" spans="1:3" ht="15" x14ac:dyDescent="0.2">
      <c r="A817" s="4"/>
      <c r="B817" s="4"/>
      <c r="C817" s="4"/>
    </row>
    <row r="818" spans="1:3" ht="15" x14ac:dyDescent="0.2">
      <c r="A818" s="4"/>
      <c r="B818" s="4"/>
      <c r="C818" s="4"/>
    </row>
    <row r="819" spans="1:3" ht="15" x14ac:dyDescent="0.2">
      <c r="A819" s="4"/>
      <c r="B819" s="4"/>
      <c r="C819" s="4"/>
    </row>
    <row r="820" spans="1:3" ht="15" x14ac:dyDescent="0.2">
      <c r="A820" s="4"/>
      <c r="B820" s="4"/>
      <c r="C820" s="4"/>
    </row>
    <row r="821" spans="1:3" ht="15" x14ac:dyDescent="0.2">
      <c r="A821" s="4"/>
      <c r="B821" s="4"/>
      <c r="C821" s="4"/>
    </row>
    <row r="822" spans="1:3" ht="15" x14ac:dyDescent="0.2">
      <c r="A822" s="4"/>
      <c r="B822" s="4"/>
      <c r="C822" s="4"/>
    </row>
    <row r="823" spans="1:3" ht="15" x14ac:dyDescent="0.2">
      <c r="A823" s="4"/>
      <c r="B823" s="4"/>
      <c r="C823" s="4"/>
    </row>
    <row r="824" spans="1:3" ht="15" x14ac:dyDescent="0.2">
      <c r="A824" s="4"/>
      <c r="B824" s="4"/>
      <c r="C824" s="4"/>
    </row>
    <row r="825" spans="1:3" ht="15" x14ac:dyDescent="0.2">
      <c r="A825" s="4"/>
      <c r="B825" s="4"/>
      <c r="C825" s="4"/>
    </row>
    <row r="826" spans="1:3" ht="15" x14ac:dyDescent="0.2">
      <c r="A826" s="4"/>
      <c r="B826" s="4"/>
      <c r="C826" s="4"/>
    </row>
    <row r="827" spans="1:3" ht="15" x14ac:dyDescent="0.2">
      <c r="A827" s="4"/>
      <c r="B827" s="4"/>
      <c r="C827" s="4"/>
    </row>
    <row r="828" spans="1:3" ht="15" x14ac:dyDescent="0.2">
      <c r="A828" s="4"/>
      <c r="B828" s="4"/>
      <c r="C828" s="4"/>
    </row>
    <row r="829" spans="1:3" ht="15" x14ac:dyDescent="0.2">
      <c r="A829" s="4"/>
      <c r="B829" s="4"/>
      <c r="C829" s="4"/>
    </row>
    <row r="830" spans="1:3" ht="15" x14ac:dyDescent="0.2">
      <c r="A830" s="4"/>
      <c r="B830" s="4"/>
      <c r="C830" s="4"/>
    </row>
    <row r="831" spans="1:3" ht="15" x14ac:dyDescent="0.2">
      <c r="A831" s="4"/>
      <c r="B831" s="4"/>
      <c r="C831" s="4"/>
    </row>
    <row r="832" spans="1:3" ht="15" x14ac:dyDescent="0.2">
      <c r="A832" s="4"/>
      <c r="B832" s="4"/>
      <c r="C832" s="4"/>
    </row>
    <row r="833" spans="1:3" ht="15" x14ac:dyDescent="0.2">
      <c r="A833" s="4"/>
      <c r="B833" s="4"/>
      <c r="C833" s="4"/>
    </row>
    <row r="834" spans="1:3" ht="15" x14ac:dyDescent="0.2">
      <c r="A834" s="4"/>
      <c r="B834" s="4"/>
      <c r="C834" s="4"/>
    </row>
    <row r="835" spans="1:3" ht="15" x14ac:dyDescent="0.2">
      <c r="A835" s="4"/>
      <c r="B835" s="4"/>
      <c r="C835" s="4"/>
    </row>
    <row r="836" spans="1:3" ht="15" x14ac:dyDescent="0.2">
      <c r="A836" s="4"/>
      <c r="B836" s="4"/>
      <c r="C836" s="4"/>
    </row>
    <row r="837" spans="1:3" ht="15" x14ac:dyDescent="0.2">
      <c r="A837" s="4"/>
      <c r="B837" s="4"/>
      <c r="C837" s="4"/>
    </row>
    <row r="838" spans="1:3" ht="15" x14ac:dyDescent="0.2">
      <c r="A838" s="4"/>
      <c r="B838" s="4"/>
      <c r="C838" s="4"/>
    </row>
    <row r="839" spans="1:3" ht="15" x14ac:dyDescent="0.2">
      <c r="A839" s="4"/>
      <c r="B839" s="4"/>
      <c r="C839" s="4"/>
    </row>
    <row r="840" spans="1:3" ht="15" x14ac:dyDescent="0.2">
      <c r="A840" s="4"/>
      <c r="B840" s="4"/>
      <c r="C840" s="4"/>
    </row>
    <row r="841" spans="1:3" ht="15" x14ac:dyDescent="0.2">
      <c r="A841" s="4"/>
      <c r="B841" s="4"/>
      <c r="C841" s="4"/>
    </row>
    <row r="842" spans="1:3" ht="15" x14ac:dyDescent="0.2">
      <c r="A842" s="4"/>
      <c r="B842" s="4"/>
      <c r="C842" s="4"/>
    </row>
    <row r="843" spans="1:3" ht="15" x14ac:dyDescent="0.2">
      <c r="A843" s="4"/>
      <c r="B843" s="4"/>
      <c r="C843" s="4"/>
    </row>
    <row r="844" spans="1:3" ht="15" x14ac:dyDescent="0.2">
      <c r="A844" s="4"/>
      <c r="B844" s="4"/>
      <c r="C844" s="4"/>
    </row>
    <row r="845" spans="1:3" ht="15" x14ac:dyDescent="0.2">
      <c r="A845" s="4"/>
      <c r="B845" s="4"/>
      <c r="C845" s="4"/>
    </row>
    <row r="846" spans="1:3" ht="15" x14ac:dyDescent="0.2">
      <c r="A846" s="4"/>
      <c r="B846" s="4"/>
      <c r="C846" s="4"/>
    </row>
    <row r="847" spans="1:3" ht="15" x14ac:dyDescent="0.2">
      <c r="A847" s="4"/>
      <c r="B847" s="4"/>
      <c r="C847" s="4"/>
    </row>
    <row r="848" spans="1:3" ht="15" x14ac:dyDescent="0.2">
      <c r="A848" s="4"/>
      <c r="B848" s="4"/>
      <c r="C848" s="4"/>
    </row>
    <row r="849" spans="1:3" ht="15" x14ac:dyDescent="0.2">
      <c r="A849" s="4"/>
      <c r="B849" s="4"/>
      <c r="C849" s="4"/>
    </row>
    <row r="850" spans="1:3" ht="15" x14ac:dyDescent="0.2">
      <c r="A850" s="4"/>
      <c r="B850" s="4"/>
      <c r="C850" s="4"/>
    </row>
    <row r="851" spans="1:3" ht="15" x14ac:dyDescent="0.2">
      <c r="A851" s="4"/>
      <c r="B851" s="4"/>
      <c r="C851" s="4"/>
    </row>
    <row r="852" spans="1:3" ht="15" x14ac:dyDescent="0.2">
      <c r="A852" s="4"/>
      <c r="B852" s="4"/>
      <c r="C852" s="4"/>
    </row>
    <row r="853" spans="1:3" ht="15" x14ac:dyDescent="0.2">
      <c r="A853" s="4"/>
      <c r="B853" s="4"/>
      <c r="C853" s="4"/>
    </row>
    <row r="854" spans="1:3" ht="15" x14ac:dyDescent="0.2">
      <c r="A854" s="4"/>
      <c r="B854" s="4"/>
      <c r="C854" s="4"/>
    </row>
    <row r="855" spans="1:3" ht="15" x14ac:dyDescent="0.2">
      <c r="A855" s="4"/>
      <c r="B855" s="4"/>
      <c r="C855" s="4"/>
    </row>
    <row r="856" spans="1:3" ht="15" x14ac:dyDescent="0.2">
      <c r="A856" s="4"/>
      <c r="B856" s="4"/>
      <c r="C856" s="4"/>
    </row>
    <row r="857" spans="1:3" ht="15" x14ac:dyDescent="0.2">
      <c r="A857" s="4"/>
      <c r="B857" s="4"/>
      <c r="C857" s="4"/>
    </row>
    <row r="858" spans="1:3" ht="15" x14ac:dyDescent="0.2">
      <c r="A858" s="4"/>
      <c r="B858" s="4"/>
      <c r="C858" s="4"/>
    </row>
    <row r="859" spans="1:3" ht="15" x14ac:dyDescent="0.2">
      <c r="A859" s="4"/>
      <c r="B859" s="4"/>
      <c r="C859" s="4"/>
    </row>
    <row r="860" spans="1:3" ht="15" x14ac:dyDescent="0.2">
      <c r="A860" s="4"/>
      <c r="B860" s="4"/>
      <c r="C860" s="4"/>
    </row>
    <row r="861" spans="1:3" ht="15" x14ac:dyDescent="0.2">
      <c r="A861" s="4"/>
      <c r="B861" s="4"/>
      <c r="C861" s="4"/>
    </row>
    <row r="862" spans="1:3" ht="15" x14ac:dyDescent="0.2">
      <c r="A862" s="4"/>
      <c r="B862" s="4"/>
      <c r="C862" s="4"/>
    </row>
    <row r="863" spans="1:3" ht="15" x14ac:dyDescent="0.2">
      <c r="A863" s="4"/>
      <c r="B863" s="4"/>
      <c r="C863" s="4"/>
    </row>
    <row r="864" spans="1:3" ht="15" x14ac:dyDescent="0.2">
      <c r="A864" s="4"/>
      <c r="B864" s="4"/>
      <c r="C864" s="4"/>
    </row>
    <row r="865" spans="1:3" ht="15" x14ac:dyDescent="0.2">
      <c r="A865" s="4"/>
      <c r="B865" s="4"/>
      <c r="C865" s="4"/>
    </row>
    <row r="866" spans="1:3" ht="15" x14ac:dyDescent="0.2">
      <c r="A866" s="4"/>
      <c r="B866" s="4"/>
      <c r="C866" s="4"/>
    </row>
    <row r="867" spans="1:3" ht="15" x14ac:dyDescent="0.2">
      <c r="A867" s="4"/>
      <c r="B867" s="4"/>
      <c r="C867" s="4"/>
    </row>
    <row r="868" spans="1:3" ht="15" x14ac:dyDescent="0.2">
      <c r="A868" s="4"/>
      <c r="B868" s="4"/>
      <c r="C868" s="4"/>
    </row>
    <row r="869" spans="1:3" ht="15" x14ac:dyDescent="0.2">
      <c r="A869" s="4"/>
      <c r="B869" s="4"/>
      <c r="C869" s="4"/>
    </row>
    <row r="870" spans="1:3" ht="15" x14ac:dyDescent="0.2">
      <c r="A870" s="4"/>
      <c r="B870" s="4"/>
      <c r="C870" s="4"/>
    </row>
    <row r="871" spans="1:3" ht="15" x14ac:dyDescent="0.2">
      <c r="A871" s="4"/>
      <c r="B871" s="4"/>
      <c r="C871" s="4"/>
    </row>
    <row r="872" spans="1:3" ht="15" x14ac:dyDescent="0.2">
      <c r="A872" s="4"/>
      <c r="B872" s="4"/>
      <c r="C872" s="4"/>
    </row>
    <row r="873" spans="1:3" ht="15" x14ac:dyDescent="0.2">
      <c r="A873" s="4"/>
      <c r="B873" s="4"/>
      <c r="C873" s="4"/>
    </row>
    <row r="874" spans="1:3" ht="15" x14ac:dyDescent="0.2">
      <c r="A874" s="4"/>
      <c r="B874" s="4"/>
      <c r="C874" s="4"/>
    </row>
    <row r="875" spans="1:3" ht="15" x14ac:dyDescent="0.2">
      <c r="A875" s="4"/>
      <c r="B875" s="4"/>
      <c r="C875" s="4"/>
    </row>
    <row r="876" spans="1:3" ht="15" x14ac:dyDescent="0.2">
      <c r="A876" s="4"/>
      <c r="B876" s="4"/>
      <c r="C876" s="4"/>
    </row>
    <row r="877" spans="1:3" ht="15" x14ac:dyDescent="0.2">
      <c r="A877" s="4"/>
      <c r="B877" s="4"/>
      <c r="C877" s="4"/>
    </row>
    <row r="878" spans="1:3" ht="15" x14ac:dyDescent="0.2">
      <c r="A878" s="4"/>
      <c r="B878" s="4"/>
      <c r="C878" s="4"/>
    </row>
    <row r="879" spans="1:3" ht="15" x14ac:dyDescent="0.2">
      <c r="A879" s="4"/>
      <c r="B879" s="4"/>
      <c r="C879" s="4"/>
    </row>
    <row r="880" spans="1:3" ht="15" x14ac:dyDescent="0.2">
      <c r="A880" s="4"/>
      <c r="B880" s="4"/>
      <c r="C880" s="4"/>
    </row>
    <row r="881" spans="1:3" ht="15" x14ac:dyDescent="0.2">
      <c r="A881" s="4"/>
      <c r="B881" s="4"/>
      <c r="C881" s="4"/>
    </row>
    <row r="882" spans="1:3" ht="15" x14ac:dyDescent="0.2">
      <c r="A882" s="4"/>
      <c r="B882" s="4"/>
      <c r="C882" s="4"/>
    </row>
    <row r="883" spans="1:3" ht="15" x14ac:dyDescent="0.2">
      <c r="A883" s="4"/>
      <c r="B883" s="4"/>
      <c r="C883" s="4"/>
    </row>
    <row r="884" spans="1:3" ht="15" x14ac:dyDescent="0.2">
      <c r="A884" s="4"/>
      <c r="B884" s="4"/>
      <c r="C884" s="4"/>
    </row>
    <row r="885" spans="1:3" ht="15" x14ac:dyDescent="0.2">
      <c r="A885" s="4"/>
      <c r="B885" s="4"/>
      <c r="C885" s="4"/>
    </row>
    <row r="886" spans="1:3" ht="15" x14ac:dyDescent="0.2">
      <c r="A886" s="4"/>
      <c r="B886" s="4"/>
      <c r="C886" s="4"/>
    </row>
    <row r="887" spans="1:3" ht="15" x14ac:dyDescent="0.2">
      <c r="A887" s="4"/>
      <c r="B887" s="4"/>
      <c r="C887" s="4"/>
    </row>
    <row r="888" spans="1:3" ht="15" x14ac:dyDescent="0.2">
      <c r="A888" s="4"/>
      <c r="B888" s="4"/>
      <c r="C888" s="4"/>
    </row>
    <row r="889" spans="1:3" ht="15" x14ac:dyDescent="0.2">
      <c r="A889" s="4"/>
      <c r="B889" s="4"/>
      <c r="C889" s="4"/>
    </row>
    <row r="890" spans="1:3" ht="15" x14ac:dyDescent="0.2">
      <c r="A890" s="4"/>
      <c r="B890" s="4"/>
      <c r="C890" s="4"/>
    </row>
    <row r="891" spans="1:3" ht="15" x14ac:dyDescent="0.2">
      <c r="A891" s="4"/>
      <c r="B891" s="4"/>
      <c r="C891" s="4"/>
    </row>
    <row r="892" spans="1:3" ht="15" x14ac:dyDescent="0.2">
      <c r="A892" s="4"/>
      <c r="B892" s="4"/>
      <c r="C892" s="4"/>
    </row>
    <row r="893" spans="1:3" ht="15" x14ac:dyDescent="0.2">
      <c r="A893" s="4"/>
      <c r="B893" s="4"/>
      <c r="C893" s="4"/>
    </row>
    <row r="894" spans="1:3" ht="15" x14ac:dyDescent="0.2">
      <c r="A894" s="4"/>
      <c r="B894" s="4"/>
      <c r="C894" s="4"/>
    </row>
    <row r="895" spans="1:3" ht="15" x14ac:dyDescent="0.2">
      <c r="A895" s="4"/>
      <c r="B895" s="4"/>
      <c r="C895" s="4"/>
    </row>
    <row r="896" spans="1:3" ht="15" x14ac:dyDescent="0.2">
      <c r="A896" s="4"/>
      <c r="B896" s="4"/>
      <c r="C896" s="4"/>
    </row>
    <row r="897" spans="1:3" ht="15" x14ac:dyDescent="0.2">
      <c r="A897" s="4"/>
      <c r="B897" s="4"/>
      <c r="C897" s="4"/>
    </row>
    <row r="898" spans="1:3" ht="15" x14ac:dyDescent="0.2">
      <c r="A898" s="4"/>
      <c r="B898" s="4"/>
      <c r="C898" s="4"/>
    </row>
    <row r="899" spans="1:3" ht="15" x14ac:dyDescent="0.2">
      <c r="A899" s="4"/>
      <c r="B899" s="4"/>
      <c r="C899" s="4"/>
    </row>
    <row r="900" spans="1:3" ht="15" x14ac:dyDescent="0.2">
      <c r="A900" s="4"/>
      <c r="B900" s="4"/>
      <c r="C900" s="4"/>
    </row>
    <row r="901" spans="1:3" ht="15" x14ac:dyDescent="0.2">
      <c r="A901" s="4"/>
      <c r="B901" s="4"/>
      <c r="C901" s="4"/>
    </row>
    <row r="902" spans="1:3" ht="15" x14ac:dyDescent="0.2">
      <c r="A902" s="4"/>
      <c r="B902" s="4"/>
      <c r="C902" s="4"/>
    </row>
    <row r="903" spans="1:3" ht="15" x14ac:dyDescent="0.2">
      <c r="A903" s="4"/>
      <c r="B903" s="4"/>
      <c r="C903" s="4"/>
    </row>
    <row r="904" spans="1:3" ht="15" x14ac:dyDescent="0.2">
      <c r="A904" s="4"/>
      <c r="B904" s="4"/>
      <c r="C904" s="4"/>
    </row>
    <row r="905" spans="1:3" ht="15" x14ac:dyDescent="0.2">
      <c r="A905" s="4"/>
      <c r="B905" s="4"/>
      <c r="C905" s="4"/>
    </row>
    <row r="906" spans="1:3" ht="15" x14ac:dyDescent="0.2">
      <c r="A906" s="4"/>
      <c r="B906" s="4"/>
      <c r="C906" s="4"/>
    </row>
    <row r="907" spans="1:3" ht="15" x14ac:dyDescent="0.2">
      <c r="A907" s="4"/>
      <c r="B907" s="4"/>
      <c r="C907" s="4"/>
    </row>
    <row r="908" spans="1:3" ht="15" x14ac:dyDescent="0.2">
      <c r="A908" s="4"/>
      <c r="B908" s="4"/>
      <c r="C908" s="4"/>
    </row>
    <row r="909" spans="1:3" ht="15" x14ac:dyDescent="0.2">
      <c r="A909" s="4"/>
      <c r="B909" s="4"/>
      <c r="C909" s="4"/>
    </row>
    <row r="910" spans="1:3" ht="15" x14ac:dyDescent="0.2">
      <c r="A910" s="4"/>
      <c r="B910" s="4"/>
      <c r="C910" s="4"/>
    </row>
    <row r="911" spans="1:3" ht="15" x14ac:dyDescent="0.2">
      <c r="A911" s="4"/>
      <c r="B911" s="4"/>
      <c r="C911" s="4"/>
    </row>
    <row r="912" spans="1:3" ht="15" x14ac:dyDescent="0.2">
      <c r="A912" s="4"/>
      <c r="B912" s="4"/>
      <c r="C912" s="4"/>
    </row>
    <row r="913" spans="1:3" ht="15" x14ac:dyDescent="0.2">
      <c r="A913" s="4"/>
      <c r="B913" s="4"/>
      <c r="C913" s="4"/>
    </row>
    <row r="914" spans="1:3" ht="15" x14ac:dyDescent="0.2">
      <c r="A914" s="4"/>
      <c r="B914" s="4"/>
      <c r="C914" s="4"/>
    </row>
    <row r="915" spans="1:3" ht="15" x14ac:dyDescent="0.2">
      <c r="A915" s="4"/>
      <c r="B915" s="4"/>
      <c r="C915" s="4"/>
    </row>
    <row r="916" spans="1:3" ht="15" x14ac:dyDescent="0.2">
      <c r="A916" s="4"/>
      <c r="B916" s="4"/>
      <c r="C916" s="4"/>
    </row>
    <row r="917" spans="1:3" ht="15" x14ac:dyDescent="0.2">
      <c r="A917" s="4"/>
      <c r="B917" s="4"/>
      <c r="C917" s="4"/>
    </row>
    <row r="918" spans="1:3" ht="15" x14ac:dyDescent="0.2">
      <c r="A918" s="4"/>
      <c r="B918" s="4"/>
      <c r="C918" s="4"/>
    </row>
    <row r="919" spans="1:3" ht="15" x14ac:dyDescent="0.2">
      <c r="A919" s="4"/>
      <c r="B919" s="4"/>
      <c r="C919" s="4"/>
    </row>
    <row r="920" spans="1:3" ht="15" x14ac:dyDescent="0.2">
      <c r="A920" s="4"/>
      <c r="B920" s="4"/>
      <c r="C920" s="4"/>
    </row>
    <row r="921" spans="1:3" ht="15" x14ac:dyDescent="0.2">
      <c r="A921" s="4"/>
      <c r="B921" s="4"/>
      <c r="C921" s="4"/>
    </row>
    <row r="922" spans="1:3" ht="15" x14ac:dyDescent="0.2">
      <c r="A922" s="4"/>
      <c r="B922" s="4"/>
      <c r="C922" s="4"/>
    </row>
    <row r="923" spans="1:3" ht="15" x14ac:dyDescent="0.2">
      <c r="A923" s="4"/>
      <c r="B923" s="4"/>
      <c r="C923" s="4"/>
    </row>
    <row r="924" spans="1:3" ht="15" x14ac:dyDescent="0.2">
      <c r="A924" s="4"/>
      <c r="B924" s="4"/>
      <c r="C924" s="4"/>
    </row>
    <row r="925" spans="1:3" ht="15" x14ac:dyDescent="0.2">
      <c r="A925" s="4"/>
      <c r="B925" s="4"/>
      <c r="C925" s="4"/>
    </row>
    <row r="926" spans="1:3" ht="15" x14ac:dyDescent="0.2">
      <c r="A926" s="4"/>
      <c r="B926" s="4"/>
      <c r="C926" s="4"/>
    </row>
    <row r="927" spans="1:3" ht="15" x14ac:dyDescent="0.2">
      <c r="A927" s="4"/>
      <c r="B927" s="4"/>
      <c r="C927" s="4"/>
    </row>
    <row r="928" spans="1:3" ht="15" x14ac:dyDescent="0.2">
      <c r="A928" s="4"/>
      <c r="B928" s="4"/>
      <c r="C928" s="4"/>
    </row>
    <row r="929" spans="1:3" ht="15" x14ac:dyDescent="0.2">
      <c r="A929" s="4"/>
      <c r="B929" s="4"/>
      <c r="C929" s="4"/>
    </row>
    <row r="930" spans="1:3" ht="15" x14ac:dyDescent="0.2">
      <c r="A930" s="4"/>
      <c r="B930" s="4"/>
      <c r="C930" s="4"/>
    </row>
    <row r="931" spans="1:3" ht="15" x14ac:dyDescent="0.2">
      <c r="A931" s="4"/>
      <c r="B931" s="4"/>
      <c r="C931" s="4"/>
    </row>
    <row r="932" spans="1:3" ht="15" x14ac:dyDescent="0.2">
      <c r="A932" s="4"/>
      <c r="B932" s="4"/>
      <c r="C932" s="4"/>
    </row>
    <row r="933" spans="1:3" ht="15" x14ac:dyDescent="0.2">
      <c r="A933" s="4"/>
      <c r="B933" s="4"/>
      <c r="C933" s="4"/>
    </row>
    <row r="934" spans="1:3" ht="15" x14ac:dyDescent="0.2">
      <c r="A934" s="4"/>
      <c r="B934" s="4"/>
      <c r="C934" s="4"/>
    </row>
    <row r="935" spans="1:3" ht="15" x14ac:dyDescent="0.2">
      <c r="A935" s="4"/>
      <c r="B935" s="4"/>
      <c r="C935" s="4"/>
    </row>
    <row r="936" spans="1:3" ht="15" x14ac:dyDescent="0.2">
      <c r="A936" s="4"/>
      <c r="B936" s="4"/>
      <c r="C936" s="4"/>
    </row>
    <row r="937" spans="1:3" ht="15" x14ac:dyDescent="0.2">
      <c r="A937" s="4"/>
      <c r="B937" s="4"/>
      <c r="C937" s="4"/>
    </row>
    <row r="938" spans="1:3" ht="15" x14ac:dyDescent="0.2">
      <c r="A938" s="4"/>
      <c r="B938" s="4"/>
      <c r="C938" s="4"/>
    </row>
    <row r="939" spans="1:3" ht="15" x14ac:dyDescent="0.2">
      <c r="A939" s="4"/>
      <c r="B939" s="4"/>
      <c r="C939" s="4"/>
    </row>
    <row r="940" spans="1:3" ht="15" x14ac:dyDescent="0.2">
      <c r="A940" s="4"/>
      <c r="B940" s="4"/>
      <c r="C940" s="4"/>
    </row>
    <row r="941" spans="1:3" ht="15" x14ac:dyDescent="0.2">
      <c r="A941" s="4"/>
      <c r="B941" s="4"/>
      <c r="C941" s="4"/>
    </row>
    <row r="942" spans="1:3" ht="15" x14ac:dyDescent="0.2">
      <c r="A942" s="4"/>
      <c r="B942" s="4"/>
      <c r="C942" s="4"/>
    </row>
    <row r="943" spans="1:3" ht="15" x14ac:dyDescent="0.2">
      <c r="A943" s="4"/>
      <c r="B943" s="4"/>
      <c r="C943" s="4"/>
    </row>
    <row r="944" spans="1:3" ht="15" x14ac:dyDescent="0.2">
      <c r="A944" s="4"/>
      <c r="B944" s="4"/>
      <c r="C944" s="4"/>
    </row>
    <row r="945" spans="1:3" ht="15" x14ac:dyDescent="0.2">
      <c r="A945" s="4"/>
      <c r="B945" s="4"/>
      <c r="C945" s="4"/>
    </row>
    <row r="946" spans="1:3" ht="15" x14ac:dyDescent="0.2">
      <c r="A946" s="4"/>
      <c r="B946" s="4"/>
      <c r="C946" s="4"/>
    </row>
    <row r="947" spans="1:3" ht="15" x14ac:dyDescent="0.2">
      <c r="A947" s="4"/>
      <c r="B947" s="4"/>
      <c r="C947" s="4"/>
    </row>
    <row r="948" spans="1:3" ht="15" x14ac:dyDescent="0.2">
      <c r="A948" s="4"/>
      <c r="B948" s="4"/>
      <c r="C948" s="4"/>
    </row>
    <row r="949" spans="1:3" ht="15" x14ac:dyDescent="0.2">
      <c r="A949" s="4"/>
      <c r="B949" s="4"/>
      <c r="C949" s="4"/>
    </row>
    <row r="950" spans="1:3" ht="15" x14ac:dyDescent="0.2">
      <c r="A950" s="4"/>
      <c r="B950" s="4"/>
      <c r="C950" s="4"/>
    </row>
    <row r="951" spans="1:3" ht="15" x14ac:dyDescent="0.2">
      <c r="A951" s="4"/>
      <c r="B951" s="4"/>
      <c r="C951" s="4"/>
    </row>
    <row r="952" spans="1:3" ht="15" x14ac:dyDescent="0.2">
      <c r="A952" s="4"/>
      <c r="B952" s="4"/>
      <c r="C952" s="4"/>
    </row>
    <row r="953" spans="1:3" ht="15" x14ac:dyDescent="0.2">
      <c r="A953" s="4"/>
      <c r="B953" s="4"/>
      <c r="C953" s="4"/>
    </row>
    <row r="954" spans="1:3" ht="15" x14ac:dyDescent="0.2">
      <c r="A954" s="4"/>
      <c r="B954" s="4"/>
      <c r="C954" s="4"/>
    </row>
    <row r="955" spans="1:3" ht="15" x14ac:dyDescent="0.2">
      <c r="A955" s="4"/>
      <c r="B955" s="4"/>
      <c r="C955" s="4"/>
    </row>
    <row r="956" spans="1:3" ht="15" x14ac:dyDescent="0.2">
      <c r="A956" s="4"/>
      <c r="B956" s="4"/>
      <c r="C956" s="4"/>
    </row>
    <row r="957" spans="1:3" ht="15" x14ac:dyDescent="0.2">
      <c r="A957" s="4"/>
      <c r="B957" s="4"/>
      <c r="C957" s="4"/>
    </row>
    <row r="958" spans="1:3" ht="15" x14ac:dyDescent="0.2">
      <c r="A958" s="4"/>
      <c r="B958" s="4"/>
      <c r="C958" s="4"/>
    </row>
    <row r="959" spans="1:3" ht="15" x14ac:dyDescent="0.2">
      <c r="A959" s="4"/>
      <c r="B959" s="4"/>
      <c r="C959" s="4"/>
    </row>
    <row r="960" spans="1:3" ht="15" x14ac:dyDescent="0.2">
      <c r="A960" s="4"/>
      <c r="B960" s="4"/>
      <c r="C960" s="4"/>
    </row>
    <row r="961" spans="1:3" ht="15" x14ac:dyDescent="0.2">
      <c r="A961" s="4"/>
      <c r="B961" s="4"/>
      <c r="C961" s="4"/>
    </row>
    <row r="962" spans="1:3" ht="15" x14ac:dyDescent="0.2">
      <c r="A962" s="4"/>
      <c r="B962" s="4"/>
      <c r="C962" s="4"/>
    </row>
    <row r="963" spans="1:3" ht="15" x14ac:dyDescent="0.2">
      <c r="A963" s="4"/>
      <c r="B963" s="4"/>
      <c r="C963" s="4"/>
    </row>
    <row r="964" spans="1:3" ht="15" x14ac:dyDescent="0.2">
      <c r="A964" s="4"/>
      <c r="B964" s="4"/>
      <c r="C964" s="4"/>
    </row>
    <row r="965" spans="1:3" ht="15" x14ac:dyDescent="0.2">
      <c r="A965" s="4"/>
      <c r="B965" s="4"/>
      <c r="C965" s="4"/>
    </row>
    <row r="966" spans="1:3" ht="15" x14ac:dyDescent="0.2">
      <c r="A966" s="4"/>
      <c r="B966" s="4"/>
      <c r="C966" s="4"/>
    </row>
    <row r="967" spans="1:3" ht="15" x14ac:dyDescent="0.2">
      <c r="A967" s="4"/>
      <c r="B967" s="4"/>
      <c r="C967" s="4"/>
    </row>
    <row r="968" spans="1:3" ht="15" x14ac:dyDescent="0.2">
      <c r="A968" s="4"/>
      <c r="B968" s="4"/>
      <c r="C968" s="4"/>
    </row>
    <row r="969" spans="1:3" ht="15" x14ac:dyDescent="0.2">
      <c r="A969" s="4"/>
      <c r="B969" s="4"/>
      <c r="C969" s="4"/>
    </row>
    <row r="970" spans="1:3" ht="15" x14ac:dyDescent="0.2">
      <c r="A970" s="4"/>
      <c r="B970" s="4"/>
      <c r="C970" s="4"/>
    </row>
    <row r="971" spans="1:3" ht="15" x14ac:dyDescent="0.2">
      <c r="A971" s="4"/>
      <c r="B971" s="4"/>
      <c r="C971" s="4"/>
    </row>
    <row r="972" spans="1:3" ht="15" x14ac:dyDescent="0.2">
      <c r="A972" s="4"/>
      <c r="B972" s="4"/>
      <c r="C972" s="4"/>
    </row>
    <row r="973" spans="1:3" ht="15" x14ac:dyDescent="0.2">
      <c r="A973" s="4"/>
      <c r="B973" s="4"/>
      <c r="C973" s="4"/>
    </row>
    <row r="974" spans="1:3" ht="15" x14ac:dyDescent="0.2">
      <c r="A974" s="4"/>
      <c r="B974" s="4"/>
      <c r="C974" s="4"/>
    </row>
    <row r="975" spans="1:3" ht="15" x14ac:dyDescent="0.2">
      <c r="A975" s="4"/>
      <c r="B975" s="4"/>
      <c r="C975" s="4"/>
    </row>
    <row r="976" spans="1:3" ht="15" x14ac:dyDescent="0.2">
      <c r="A976" s="4"/>
      <c r="B976" s="4"/>
      <c r="C976" s="4"/>
    </row>
    <row r="977" spans="1:3" ht="15" x14ac:dyDescent="0.2">
      <c r="A977" s="4"/>
      <c r="B977" s="4"/>
      <c r="C977" s="4"/>
    </row>
    <row r="978" spans="1:3" ht="15" x14ac:dyDescent="0.2">
      <c r="A978" s="4"/>
      <c r="B978" s="4"/>
      <c r="C978" s="4"/>
    </row>
    <row r="979" spans="1:3" ht="15" x14ac:dyDescent="0.2">
      <c r="A979" s="4"/>
      <c r="B979" s="4"/>
      <c r="C979" s="4"/>
    </row>
    <row r="980" spans="1:3" ht="15" x14ac:dyDescent="0.2">
      <c r="A980" s="4"/>
      <c r="B980" s="4"/>
      <c r="C980" s="4"/>
    </row>
    <row r="981" spans="1:3" ht="15" x14ac:dyDescent="0.2">
      <c r="A981" s="4"/>
      <c r="B981" s="4"/>
      <c r="C981" s="4"/>
    </row>
    <row r="982" spans="1:3" ht="15" x14ac:dyDescent="0.2">
      <c r="A982" s="4"/>
      <c r="B982" s="4"/>
      <c r="C982" s="4"/>
    </row>
    <row r="983" spans="1:3" ht="15" x14ac:dyDescent="0.2">
      <c r="A983" s="4"/>
      <c r="B983" s="4"/>
      <c r="C983" s="4"/>
    </row>
    <row r="984" spans="1:3" ht="15" x14ac:dyDescent="0.2">
      <c r="A984" s="4"/>
      <c r="B984" s="4"/>
      <c r="C984" s="4"/>
    </row>
    <row r="985" spans="1:3" ht="15" x14ac:dyDescent="0.2">
      <c r="A985" s="4"/>
      <c r="B985" s="4"/>
      <c r="C985" s="4"/>
    </row>
    <row r="986" spans="1:3" ht="15" x14ac:dyDescent="0.2">
      <c r="A986" s="4"/>
      <c r="B986" s="4"/>
      <c r="C986" s="4"/>
    </row>
    <row r="987" spans="1:3" ht="15" x14ac:dyDescent="0.2">
      <c r="A987" s="4"/>
      <c r="B987" s="4"/>
      <c r="C987" s="4"/>
    </row>
    <row r="988" spans="1:3" ht="15" x14ac:dyDescent="0.2">
      <c r="A988" s="4"/>
      <c r="B988" s="4"/>
      <c r="C988" s="4"/>
    </row>
    <row r="989" spans="1:3" ht="15" x14ac:dyDescent="0.2">
      <c r="A989" s="4"/>
      <c r="B989" s="4"/>
      <c r="C989" s="4"/>
    </row>
    <row r="990" spans="1:3" ht="15" x14ac:dyDescent="0.2">
      <c r="A990" s="4"/>
      <c r="B990" s="4"/>
      <c r="C990" s="4"/>
    </row>
    <row r="991" spans="1:3" ht="15" x14ac:dyDescent="0.2">
      <c r="A991" s="4"/>
      <c r="B991" s="4"/>
      <c r="C991" s="4"/>
    </row>
    <row r="992" spans="1:3" ht="15" x14ac:dyDescent="0.2">
      <c r="A992" s="4"/>
      <c r="B992" s="4"/>
      <c r="C992" s="4"/>
    </row>
    <row r="993" spans="1:3" ht="15" x14ac:dyDescent="0.2">
      <c r="A993" s="4"/>
      <c r="B993" s="4"/>
      <c r="C993" s="4"/>
    </row>
    <row r="994" spans="1:3" ht="15" x14ac:dyDescent="0.2">
      <c r="A994" s="4"/>
      <c r="B994" s="4"/>
      <c r="C994" s="4"/>
    </row>
    <row r="995" spans="1:3" ht="15" x14ac:dyDescent="0.2">
      <c r="A995" s="4"/>
      <c r="B995" s="4"/>
      <c r="C995" s="4"/>
    </row>
    <row r="996" spans="1:3" ht="15" x14ac:dyDescent="0.2">
      <c r="A996" s="4"/>
      <c r="B996" s="4"/>
      <c r="C996" s="4"/>
    </row>
    <row r="997" spans="1:3" ht="15" x14ac:dyDescent="0.2">
      <c r="A997" s="4"/>
      <c r="B997" s="4"/>
      <c r="C997" s="4"/>
    </row>
    <row r="998" spans="1:3" ht="15" x14ac:dyDescent="0.2">
      <c r="A998" s="4"/>
      <c r="B998" s="4"/>
      <c r="C998" s="4"/>
    </row>
    <row r="999" spans="1:3" ht="15" x14ac:dyDescent="0.2">
      <c r="A999" s="4"/>
      <c r="B999" s="4"/>
      <c r="C999" s="4"/>
    </row>
    <row r="1000" spans="1:3" ht="15" x14ac:dyDescent="0.2">
      <c r="A1000" s="4"/>
      <c r="B1000" s="4"/>
      <c r="C1000" s="4"/>
    </row>
    <row r="1001" spans="1:3" ht="15" x14ac:dyDescent="0.2">
      <c r="A1001" s="4"/>
      <c r="B1001" s="4"/>
      <c r="C1001" s="4"/>
    </row>
    <row r="1002" spans="1:3" ht="15" x14ac:dyDescent="0.2">
      <c r="A1002" s="4"/>
      <c r="B1002" s="4"/>
      <c r="C1002" s="4"/>
    </row>
    <row r="1003" spans="1:3" ht="15" x14ac:dyDescent="0.2">
      <c r="A1003" s="4"/>
      <c r="B1003" s="4"/>
      <c r="C1003" s="4"/>
    </row>
    <row r="1004" spans="1:3" ht="15" x14ac:dyDescent="0.2">
      <c r="A1004" s="4"/>
      <c r="B1004" s="4"/>
      <c r="C1004" s="4"/>
    </row>
    <row r="1005" spans="1:3" ht="15" x14ac:dyDescent="0.2">
      <c r="A1005" s="4"/>
      <c r="B1005" s="4"/>
      <c r="C1005" s="4"/>
    </row>
    <row r="1006" spans="1:3" ht="15" x14ac:dyDescent="0.2">
      <c r="A1006" s="4"/>
      <c r="B1006" s="4"/>
      <c r="C1006" s="4"/>
    </row>
    <row r="1007" spans="1:3" ht="15" x14ac:dyDescent="0.2">
      <c r="A1007" s="4"/>
      <c r="B1007" s="4"/>
      <c r="C1007" s="4"/>
    </row>
    <row r="1008" spans="1:3" ht="15" x14ac:dyDescent="0.2">
      <c r="A1008" s="4"/>
      <c r="B1008" s="4"/>
      <c r="C1008" s="4"/>
    </row>
    <row r="1009" spans="1:3" ht="15" x14ac:dyDescent="0.2">
      <c r="A1009" s="4"/>
      <c r="B1009" s="4"/>
      <c r="C1009" s="4"/>
    </row>
    <row r="1010" spans="1:3" ht="15" x14ac:dyDescent="0.2">
      <c r="A1010" s="4"/>
      <c r="B1010" s="4"/>
      <c r="C1010" s="4"/>
    </row>
    <row r="1011" spans="1:3" ht="15" x14ac:dyDescent="0.2">
      <c r="A1011" s="4"/>
      <c r="B1011" s="4"/>
      <c r="C1011" s="4"/>
    </row>
    <row r="1012" spans="1:3" ht="15" x14ac:dyDescent="0.2">
      <c r="A1012" s="4"/>
      <c r="B1012" s="4"/>
      <c r="C1012" s="4"/>
    </row>
    <row r="1013" spans="1:3" ht="15" x14ac:dyDescent="0.2">
      <c r="A1013" s="4"/>
      <c r="B1013" s="4"/>
      <c r="C1013" s="4"/>
    </row>
    <row r="1014" spans="1:3" ht="15" x14ac:dyDescent="0.2">
      <c r="A1014" s="4"/>
      <c r="B1014" s="4"/>
      <c r="C1014" s="4"/>
    </row>
    <row r="1015" spans="1:3" ht="15" x14ac:dyDescent="0.2">
      <c r="A1015" s="4"/>
      <c r="B1015" s="4"/>
      <c r="C1015" s="4"/>
    </row>
    <row r="1016" spans="1:3" ht="15" x14ac:dyDescent="0.2">
      <c r="A1016" s="4"/>
      <c r="B1016" s="4"/>
      <c r="C1016" s="4"/>
    </row>
    <row r="1017" spans="1:3" ht="15" x14ac:dyDescent="0.2">
      <c r="A1017" s="4"/>
      <c r="B1017" s="4"/>
      <c r="C1017" s="4"/>
    </row>
    <row r="1018" spans="1:3" ht="15" x14ac:dyDescent="0.2">
      <c r="A1018" s="4"/>
      <c r="B1018" s="4"/>
      <c r="C1018" s="4"/>
    </row>
    <row r="1019" spans="1:3" ht="15" x14ac:dyDescent="0.2">
      <c r="A1019" s="4"/>
      <c r="B1019" s="4"/>
      <c r="C1019" s="4"/>
    </row>
    <row r="1020" spans="1:3" ht="15" x14ac:dyDescent="0.2">
      <c r="A1020" s="4"/>
      <c r="B1020" s="4"/>
      <c r="C1020" s="4"/>
    </row>
    <row r="1021" spans="1:3" ht="15" x14ac:dyDescent="0.2">
      <c r="A1021" s="4"/>
      <c r="B1021" s="4"/>
      <c r="C1021" s="4"/>
    </row>
    <row r="1022" spans="1:3" ht="15" x14ac:dyDescent="0.2">
      <c r="A1022" s="4"/>
      <c r="B1022" s="4"/>
      <c r="C1022" s="4"/>
    </row>
    <row r="1023" spans="1:3" ht="15" x14ac:dyDescent="0.2">
      <c r="A1023" s="4"/>
      <c r="B1023" s="4"/>
      <c r="C1023" s="4"/>
    </row>
    <row r="1024" spans="1:3" ht="15" x14ac:dyDescent="0.2">
      <c r="A1024" s="4"/>
      <c r="B1024" s="4"/>
      <c r="C1024" s="4"/>
    </row>
    <row r="1025" spans="1:3" ht="15" x14ac:dyDescent="0.2">
      <c r="A1025" s="4"/>
      <c r="B1025" s="4"/>
      <c r="C1025" s="4"/>
    </row>
    <row r="1026" spans="1:3" ht="15" x14ac:dyDescent="0.2">
      <c r="A1026" s="4"/>
      <c r="B1026" s="4"/>
      <c r="C1026" s="4"/>
    </row>
    <row r="1027" spans="1:3" ht="15" x14ac:dyDescent="0.2">
      <c r="A1027" s="4"/>
      <c r="B1027" s="4"/>
      <c r="C1027" s="4"/>
    </row>
    <row r="1028" spans="1:3" ht="15" x14ac:dyDescent="0.2">
      <c r="A1028" s="4"/>
      <c r="B1028" s="4"/>
      <c r="C1028" s="4"/>
    </row>
    <row r="1029" spans="1:3" ht="15" x14ac:dyDescent="0.2">
      <c r="A1029" s="4"/>
      <c r="B1029" s="4"/>
      <c r="C1029" s="4"/>
    </row>
    <row r="1030" spans="1:3" ht="15" x14ac:dyDescent="0.2">
      <c r="A1030" s="4"/>
      <c r="B1030" s="4"/>
      <c r="C1030" s="4"/>
    </row>
    <row r="1031" spans="1:3" ht="15" x14ac:dyDescent="0.2">
      <c r="A1031" s="4"/>
      <c r="B1031" s="4"/>
      <c r="C1031" s="4"/>
    </row>
    <row r="1032" spans="1:3" ht="15" x14ac:dyDescent="0.2">
      <c r="A1032" s="4"/>
      <c r="B1032" s="4"/>
      <c r="C1032" s="4"/>
    </row>
    <row r="1033" spans="1:3" ht="15" x14ac:dyDescent="0.2">
      <c r="A1033" s="4"/>
      <c r="B1033" s="4"/>
      <c r="C1033" s="4"/>
    </row>
    <row r="1034" spans="1:3" ht="15" x14ac:dyDescent="0.2">
      <c r="A1034" s="4"/>
      <c r="B1034" s="4"/>
      <c r="C1034" s="4"/>
    </row>
    <row r="1035" spans="1:3" ht="15" x14ac:dyDescent="0.2">
      <c r="A1035" s="4"/>
      <c r="B1035" s="4"/>
      <c r="C1035" s="4"/>
    </row>
    <row r="1036" spans="1:3" ht="15" x14ac:dyDescent="0.2">
      <c r="A1036" s="4"/>
      <c r="B1036" s="4"/>
      <c r="C1036" s="4"/>
    </row>
    <row r="1037" spans="1:3" ht="15" x14ac:dyDescent="0.2">
      <c r="A1037" s="4"/>
      <c r="B1037" s="4"/>
      <c r="C1037" s="4"/>
    </row>
    <row r="1038" spans="1:3" ht="15" x14ac:dyDescent="0.2">
      <c r="A1038" s="4"/>
      <c r="B1038" s="4"/>
      <c r="C1038" s="4"/>
    </row>
    <row r="1039" spans="1:3" ht="15" x14ac:dyDescent="0.2">
      <c r="A1039" s="4"/>
      <c r="B1039" s="4"/>
      <c r="C1039" s="4"/>
    </row>
    <row r="1040" spans="1:3" ht="15" x14ac:dyDescent="0.2">
      <c r="A1040" s="4"/>
      <c r="B1040" s="4"/>
      <c r="C1040" s="4"/>
    </row>
    <row r="1041" spans="1:3" ht="15" x14ac:dyDescent="0.2">
      <c r="A1041" s="4"/>
      <c r="B1041" s="4"/>
      <c r="C1041" s="4"/>
    </row>
  </sheetData>
  <sheetProtection algorithmName="SHA-512" hashValue="dwuT5IyXBkjYr3UkHL8HPFXS7zkVjfHCxIf6evF7Io1s3qi9HMfdoEIQRhAWajngNFIhCfmipCUWzg+xf7teMQ==" saltValue="hvO7YCy5No0I/sYojK/O6w==" spinCount="100000" sheet="1" objects="1" scenarios="1"/>
  <mergeCells count="162">
    <mergeCell ref="A88:A89"/>
    <mergeCell ref="A90:A91"/>
    <mergeCell ref="A96:A97"/>
    <mergeCell ref="A98:A99"/>
    <mergeCell ref="A100:A101"/>
    <mergeCell ref="A102:A103"/>
    <mergeCell ref="A104:A105"/>
    <mergeCell ref="A84:A85"/>
    <mergeCell ref="A86:A87"/>
    <mergeCell ref="B102:B103"/>
    <mergeCell ref="B104:B105"/>
    <mergeCell ref="B84:B85"/>
    <mergeCell ref="B86:B87"/>
    <mergeCell ref="B88:B89"/>
    <mergeCell ref="B90:B91"/>
    <mergeCell ref="B96:B97"/>
    <mergeCell ref="B98:B99"/>
    <mergeCell ref="B100:B101"/>
    <mergeCell ref="E24:E25"/>
    <mergeCell ref="A31:E31"/>
    <mergeCell ref="E26:E27"/>
    <mergeCell ref="B26:B27"/>
    <mergeCell ref="A26:A27"/>
    <mergeCell ref="E28:E29"/>
    <mergeCell ref="B28:B29"/>
    <mergeCell ref="A28:A29"/>
    <mergeCell ref="B12:B13"/>
    <mergeCell ref="A12:A13"/>
    <mergeCell ref="A2:E2"/>
    <mergeCell ref="B6:B7"/>
    <mergeCell ref="B40:B41"/>
    <mergeCell ref="A40:A41"/>
    <mergeCell ref="A6:A7"/>
    <mergeCell ref="A34:A35"/>
    <mergeCell ref="B34:B35"/>
    <mergeCell ref="A36:A37"/>
    <mergeCell ref="B36:B37"/>
    <mergeCell ref="B38:B39"/>
    <mergeCell ref="A38:A39"/>
    <mergeCell ref="E10:E11"/>
    <mergeCell ref="A20:A21"/>
    <mergeCell ref="B20:B21"/>
    <mergeCell ref="A22:A23"/>
    <mergeCell ref="B22:B23"/>
    <mergeCell ref="B24:B25"/>
    <mergeCell ref="A24:A25"/>
    <mergeCell ref="A17:E17"/>
    <mergeCell ref="B10:B11"/>
    <mergeCell ref="A10:A11"/>
    <mergeCell ref="E12:E13"/>
    <mergeCell ref="E20:E21"/>
    <mergeCell ref="E22:E23"/>
    <mergeCell ref="E52:E53"/>
    <mergeCell ref="A52:A53"/>
    <mergeCell ref="B54:B55"/>
    <mergeCell ref="E54:E55"/>
    <mergeCell ref="A54:A55"/>
    <mergeCell ref="E34:E35"/>
    <mergeCell ref="E36:E37"/>
    <mergeCell ref="E38:E39"/>
    <mergeCell ref="E40:E41"/>
    <mergeCell ref="A47:E47"/>
    <mergeCell ref="B42:B43"/>
    <mergeCell ref="A42:A43"/>
    <mergeCell ref="E42:E43"/>
    <mergeCell ref="A44:A45"/>
    <mergeCell ref="B44:B45"/>
    <mergeCell ref="E44:E45"/>
    <mergeCell ref="E104:E105"/>
    <mergeCell ref="E56:E57"/>
    <mergeCell ref="E58:E59"/>
    <mergeCell ref="E66:E67"/>
    <mergeCell ref="E70:E71"/>
    <mergeCell ref="E68:E69"/>
    <mergeCell ref="A63:E63"/>
    <mergeCell ref="B56:B57"/>
    <mergeCell ref="A56:A57"/>
    <mergeCell ref="B58:B59"/>
    <mergeCell ref="A58:A59"/>
    <mergeCell ref="A66:A67"/>
    <mergeCell ref="A70:A71"/>
    <mergeCell ref="B70:B71"/>
    <mergeCell ref="B68:B69"/>
    <mergeCell ref="B66:B67"/>
    <mergeCell ref="E72:E73"/>
    <mergeCell ref="E86:E87"/>
    <mergeCell ref="E88:E89"/>
    <mergeCell ref="E90:E91"/>
    <mergeCell ref="E74:E75"/>
    <mergeCell ref="A93:E93"/>
    <mergeCell ref="E96:E97"/>
    <mergeCell ref="E98:E99"/>
    <mergeCell ref="A8:A9"/>
    <mergeCell ref="B8:B9"/>
    <mergeCell ref="E8:E9"/>
    <mergeCell ref="A14:A15"/>
    <mergeCell ref="B14:B15"/>
    <mergeCell ref="E14:E15"/>
    <mergeCell ref="A1:D1"/>
    <mergeCell ref="E100:E101"/>
    <mergeCell ref="E102:E103"/>
    <mergeCell ref="A79:E79"/>
    <mergeCell ref="A82:A83"/>
    <mergeCell ref="E82:E83"/>
    <mergeCell ref="B82:B83"/>
    <mergeCell ref="E84:E85"/>
    <mergeCell ref="A68:A69"/>
    <mergeCell ref="A74:A75"/>
    <mergeCell ref="A72:A73"/>
    <mergeCell ref="B74:B75"/>
    <mergeCell ref="B72:B73"/>
    <mergeCell ref="E6:E7"/>
    <mergeCell ref="B50:B51"/>
    <mergeCell ref="A50:A51"/>
    <mergeCell ref="E50:E51"/>
    <mergeCell ref="B52:B53"/>
    <mergeCell ref="A60:A61"/>
    <mergeCell ref="B60:B61"/>
    <mergeCell ref="E60:E61"/>
    <mergeCell ref="A76:A77"/>
    <mergeCell ref="B76:B77"/>
    <mergeCell ref="E76:E77"/>
    <mergeCell ref="F6:F7"/>
    <mergeCell ref="F8:F9"/>
    <mergeCell ref="F10:F11"/>
    <mergeCell ref="F12:F13"/>
    <mergeCell ref="F14:F15"/>
    <mergeCell ref="F20:F21"/>
    <mergeCell ref="F22:F23"/>
    <mergeCell ref="F24:F25"/>
    <mergeCell ref="F26:F27"/>
    <mergeCell ref="F28:F29"/>
    <mergeCell ref="F34:F35"/>
    <mergeCell ref="F36:F37"/>
    <mergeCell ref="F38:F39"/>
    <mergeCell ref="F40:F41"/>
    <mergeCell ref="F42:F43"/>
    <mergeCell ref="F44:F45"/>
    <mergeCell ref="F50:F51"/>
    <mergeCell ref="F52:F53"/>
    <mergeCell ref="F102:F103"/>
    <mergeCell ref="F104:F105"/>
    <mergeCell ref="J1:K1"/>
    <mergeCell ref="M1:N1"/>
    <mergeCell ref="F76:F77"/>
    <mergeCell ref="F82:F83"/>
    <mergeCell ref="F84:F85"/>
    <mergeCell ref="F86:F87"/>
    <mergeCell ref="F88:F89"/>
    <mergeCell ref="F90:F91"/>
    <mergeCell ref="F96:F97"/>
    <mergeCell ref="F98:F99"/>
    <mergeCell ref="F100:F101"/>
    <mergeCell ref="F54:F55"/>
    <mergeCell ref="F56:F57"/>
    <mergeCell ref="F58:F59"/>
    <mergeCell ref="F60:F61"/>
    <mergeCell ref="F66:F67"/>
    <mergeCell ref="F68:F69"/>
    <mergeCell ref="F70:F71"/>
    <mergeCell ref="F72:F73"/>
    <mergeCell ref="F74:F75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BDD7F70-10EC-4B7B-AA0C-8A8F0A01B693}">
          <x14:formula1>
            <xm:f>Calc!$J$4:$J$7</xm:f>
          </x14:formula1>
          <xm:sqref>F6:F15 F34:F45 F50:F61 F66:F77 F82:F91 F96:F105 F20:F29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154"/>
  <sheetViews>
    <sheetView tabSelected="1" zoomScaleNormal="100" workbookViewId="0">
      <pane ySplit="3" topLeftCell="A4" activePane="bottomLeft" state="frozen"/>
      <selection pane="bottomLeft" activeCell="A62" sqref="A62:E62"/>
    </sheetView>
  </sheetViews>
  <sheetFormatPr defaultColWidth="12.5703125" defaultRowHeight="15.75" customHeight="1" x14ac:dyDescent="0.2"/>
  <cols>
    <col min="1" max="1" width="7.42578125" style="7" customWidth="1"/>
    <col min="2" max="2" width="46.42578125" style="7" customWidth="1"/>
    <col min="3" max="3" width="9.42578125" style="7" customWidth="1"/>
    <col min="4" max="4" width="91" style="7" customWidth="1"/>
    <col min="5" max="5" width="102.140625" style="7" customWidth="1"/>
    <col min="6" max="16384" width="12.5703125" style="7"/>
  </cols>
  <sheetData>
    <row r="1" spans="1:26" ht="23.25" x14ac:dyDescent="0.35">
      <c r="A1" s="6" t="s">
        <v>273</v>
      </c>
      <c r="B1" s="27"/>
      <c r="C1" s="27"/>
      <c r="D1" s="31" t="s">
        <v>275</v>
      </c>
      <c r="E1" s="40" t="s">
        <v>278</v>
      </c>
    </row>
    <row r="2" spans="1:26" ht="15" x14ac:dyDescent="0.2">
      <c r="A2" s="97" t="s">
        <v>263</v>
      </c>
      <c r="B2" s="98"/>
      <c r="C2" s="98"/>
      <c r="D2" s="98"/>
      <c r="E2" s="99"/>
    </row>
    <row r="3" spans="1:26" ht="15" x14ac:dyDescent="0.2">
      <c r="A3" s="15"/>
      <c r="B3" s="16"/>
      <c r="C3" s="16"/>
      <c r="D3" s="16"/>
      <c r="E3" s="16"/>
    </row>
    <row r="4" spans="1:26" ht="18" x14ac:dyDescent="0.25">
      <c r="A4" s="35" t="s">
        <v>0</v>
      </c>
      <c r="B4" s="36"/>
      <c r="C4" s="37"/>
      <c r="D4" s="36"/>
      <c r="E4" s="36"/>
    </row>
    <row r="5" spans="1:26" x14ac:dyDescent="0.25">
      <c r="A5" s="1" t="s">
        <v>1</v>
      </c>
      <c r="B5" s="1" t="s">
        <v>2</v>
      </c>
      <c r="C5" s="32" t="s">
        <v>3</v>
      </c>
      <c r="D5" s="1" t="s">
        <v>4</v>
      </c>
      <c r="E5" s="33" t="s">
        <v>274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5" customHeight="1" x14ac:dyDescent="0.2">
      <c r="A6" s="139">
        <v>1.1000000000000001</v>
      </c>
      <c r="B6" s="138" t="s">
        <v>5</v>
      </c>
      <c r="C6" s="55"/>
      <c r="D6" s="42" t="s">
        <v>6</v>
      </c>
      <c r="E6" s="28" t="s">
        <v>7</v>
      </c>
    </row>
    <row r="7" spans="1:26" ht="15" x14ac:dyDescent="0.2">
      <c r="A7" s="140"/>
      <c r="B7" s="122"/>
      <c r="C7" s="55"/>
      <c r="D7" s="20" t="s">
        <v>8</v>
      </c>
      <c r="E7" s="133"/>
    </row>
    <row r="8" spans="1:26" ht="15" x14ac:dyDescent="0.2">
      <c r="A8" s="140"/>
      <c r="B8" s="122"/>
      <c r="C8" s="55"/>
      <c r="D8" s="20" t="s">
        <v>9</v>
      </c>
      <c r="E8" s="134"/>
    </row>
    <row r="9" spans="1:26" ht="15" x14ac:dyDescent="0.2">
      <c r="A9" s="140"/>
      <c r="B9" s="122"/>
      <c r="C9" s="55"/>
      <c r="D9" s="20" t="s">
        <v>10</v>
      </c>
      <c r="E9" s="134"/>
    </row>
    <row r="10" spans="1:26" ht="15" x14ac:dyDescent="0.2">
      <c r="A10" s="141"/>
      <c r="B10" s="123"/>
      <c r="C10" s="55"/>
      <c r="D10" s="14" t="s">
        <v>11</v>
      </c>
      <c r="E10" s="135"/>
    </row>
    <row r="11" spans="1:26" ht="15" customHeight="1" x14ac:dyDescent="0.2">
      <c r="A11" s="142">
        <v>1.2</v>
      </c>
      <c r="B11" s="159" t="s">
        <v>12</v>
      </c>
      <c r="C11" s="54"/>
      <c r="D11" s="4" t="s">
        <v>13</v>
      </c>
      <c r="E11" s="29" t="s">
        <v>284</v>
      </c>
    </row>
    <row r="12" spans="1:26" ht="15" x14ac:dyDescent="0.2">
      <c r="A12" s="158"/>
      <c r="B12" s="127"/>
      <c r="C12" s="54"/>
      <c r="D12" s="4" t="s">
        <v>14</v>
      </c>
      <c r="E12" s="133"/>
    </row>
    <row r="13" spans="1:26" ht="15" x14ac:dyDescent="0.2">
      <c r="A13" s="158"/>
      <c r="B13" s="127"/>
      <c r="C13" s="54"/>
      <c r="D13" s="4" t="s">
        <v>15</v>
      </c>
      <c r="E13" s="134"/>
    </row>
    <row r="14" spans="1:26" ht="15" x14ac:dyDescent="0.2">
      <c r="A14" s="158"/>
      <c r="B14" s="127"/>
      <c r="C14" s="54"/>
      <c r="D14" s="4" t="s">
        <v>16</v>
      </c>
      <c r="E14" s="134"/>
    </row>
    <row r="15" spans="1:26" ht="15" x14ac:dyDescent="0.2">
      <c r="A15" s="158"/>
      <c r="B15" s="160"/>
      <c r="C15" s="55"/>
      <c r="D15" s="4" t="s">
        <v>17</v>
      </c>
      <c r="E15" s="135"/>
    </row>
    <row r="16" spans="1:26" ht="15" customHeight="1" x14ac:dyDescent="0.2">
      <c r="A16" s="142">
        <v>1.3</v>
      </c>
      <c r="B16" s="138" t="s">
        <v>264</v>
      </c>
      <c r="C16" s="54"/>
      <c r="D16" s="13" t="s">
        <v>18</v>
      </c>
      <c r="E16" s="29" t="s">
        <v>19</v>
      </c>
    </row>
    <row r="17" spans="1:5" ht="15" x14ac:dyDescent="0.2">
      <c r="A17" s="143"/>
      <c r="B17" s="122"/>
      <c r="C17" s="54"/>
      <c r="D17" s="20" t="s">
        <v>20</v>
      </c>
      <c r="E17" s="133"/>
    </row>
    <row r="18" spans="1:5" ht="15" x14ac:dyDescent="0.2">
      <c r="A18" s="143"/>
      <c r="B18" s="122"/>
      <c r="C18" s="54"/>
      <c r="D18" s="20" t="s">
        <v>21</v>
      </c>
      <c r="E18" s="134"/>
    </row>
    <row r="19" spans="1:5" ht="15" x14ac:dyDescent="0.2">
      <c r="A19" s="143"/>
      <c r="B19" s="122"/>
      <c r="C19" s="54"/>
      <c r="D19" s="20" t="s">
        <v>22</v>
      </c>
      <c r="E19" s="134"/>
    </row>
    <row r="20" spans="1:5" ht="15" x14ac:dyDescent="0.2">
      <c r="A20" s="143"/>
      <c r="B20" s="123"/>
      <c r="C20" s="55"/>
      <c r="D20" s="14" t="s">
        <v>23</v>
      </c>
      <c r="E20" s="135"/>
    </row>
    <row r="21" spans="1:5" ht="15" customHeight="1" x14ac:dyDescent="0.2">
      <c r="A21" s="142">
        <v>1.4</v>
      </c>
      <c r="B21" s="159" t="s">
        <v>303</v>
      </c>
      <c r="C21" s="54"/>
      <c r="D21" s="11" t="s">
        <v>211</v>
      </c>
      <c r="E21" s="29" t="s">
        <v>212</v>
      </c>
    </row>
    <row r="22" spans="1:5" ht="15" x14ac:dyDescent="0.2">
      <c r="A22" s="143"/>
      <c r="B22" s="127"/>
      <c r="C22" s="54"/>
      <c r="D22" s="21" t="s">
        <v>213</v>
      </c>
      <c r="E22" s="133"/>
    </row>
    <row r="23" spans="1:5" ht="15" x14ac:dyDescent="0.2">
      <c r="A23" s="143"/>
      <c r="B23" s="127"/>
      <c r="C23" s="54"/>
      <c r="D23" s="21" t="s">
        <v>214</v>
      </c>
      <c r="E23" s="134"/>
    </row>
    <row r="24" spans="1:5" ht="15" x14ac:dyDescent="0.2">
      <c r="A24" s="143"/>
      <c r="B24" s="127"/>
      <c r="C24" s="54"/>
      <c r="D24" s="21" t="s">
        <v>215</v>
      </c>
      <c r="E24" s="134"/>
    </row>
    <row r="25" spans="1:5" ht="15" x14ac:dyDescent="0.2">
      <c r="A25" s="143"/>
      <c r="B25" s="160"/>
      <c r="C25" s="54"/>
      <c r="D25" s="12" t="s">
        <v>216</v>
      </c>
      <c r="E25" s="135"/>
    </row>
    <row r="26" spans="1:5" ht="15" customHeight="1" x14ac:dyDescent="0.2">
      <c r="A26" s="164">
        <v>1.5</v>
      </c>
      <c r="B26" s="131" t="s">
        <v>304</v>
      </c>
      <c r="C26" s="55"/>
      <c r="D26" s="20" t="s">
        <v>305</v>
      </c>
      <c r="E26" s="29" t="s">
        <v>298</v>
      </c>
    </row>
    <row r="27" spans="1:5" ht="15" customHeight="1" x14ac:dyDescent="0.2">
      <c r="A27" s="165"/>
      <c r="B27" s="122"/>
      <c r="C27" s="55"/>
      <c r="D27" s="20" t="s">
        <v>217</v>
      </c>
      <c r="E27" s="136"/>
    </row>
    <row r="28" spans="1:5" ht="15" customHeight="1" x14ac:dyDescent="0.2">
      <c r="A28" s="165"/>
      <c r="B28" s="122"/>
      <c r="C28" s="55"/>
      <c r="D28" s="20" t="s">
        <v>218</v>
      </c>
      <c r="E28" s="136"/>
    </row>
    <row r="29" spans="1:5" ht="15" customHeight="1" x14ac:dyDescent="0.2">
      <c r="A29" s="165"/>
      <c r="B29" s="122"/>
      <c r="C29" s="55"/>
      <c r="D29" s="20" t="s">
        <v>219</v>
      </c>
      <c r="E29" s="136"/>
    </row>
    <row r="30" spans="1:5" ht="15" customHeight="1" x14ac:dyDescent="0.2">
      <c r="A30" s="165"/>
      <c r="B30" s="122"/>
      <c r="C30" s="55"/>
      <c r="D30" s="20" t="s">
        <v>220</v>
      </c>
      <c r="E30" s="136"/>
    </row>
    <row r="31" spans="1:5" ht="15" customHeight="1" x14ac:dyDescent="0.2">
      <c r="A31" s="165"/>
      <c r="B31" s="122"/>
      <c r="C31" s="55"/>
      <c r="D31" s="20" t="s">
        <v>221</v>
      </c>
      <c r="E31" s="136"/>
    </row>
    <row r="32" spans="1:5" ht="15" x14ac:dyDescent="0.2">
      <c r="A32" s="166"/>
      <c r="B32" s="167"/>
      <c r="C32" s="55"/>
      <c r="D32" s="30" t="s">
        <v>128</v>
      </c>
      <c r="E32" s="137"/>
    </row>
    <row r="33" spans="1:26" x14ac:dyDescent="0.25">
      <c r="A33" s="132"/>
      <c r="B33" s="127"/>
      <c r="C33" s="127"/>
      <c r="D33" s="127"/>
      <c r="E33" s="127"/>
    </row>
    <row r="34" spans="1:26" ht="18" x14ac:dyDescent="0.25">
      <c r="A34" s="35" t="s">
        <v>24</v>
      </c>
      <c r="B34" s="36"/>
      <c r="C34" s="37"/>
      <c r="D34" s="36"/>
      <c r="E34" s="36"/>
    </row>
    <row r="35" spans="1:26" x14ac:dyDescent="0.25">
      <c r="A35" s="1" t="s">
        <v>1</v>
      </c>
      <c r="B35" s="1" t="s">
        <v>2</v>
      </c>
      <c r="C35" s="32" t="s">
        <v>3</v>
      </c>
      <c r="D35" s="1" t="s">
        <v>4</v>
      </c>
      <c r="E35" s="33" t="s">
        <v>274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5" customHeight="1" x14ac:dyDescent="0.2">
      <c r="A36" s="124">
        <v>2.1</v>
      </c>
      <c r="B36" s="163" t="s">
        <v>25</v>
      </c>
      <c r="C36" s="55"/>
      <c r="D36" s="23" t="s">
        <v>26</v>
      </c>
      <c r="E36" s="17" t="s">
        <v>27</v>
      </c>
    </row>
    <row r="37" spans="1:26" ht="15" x14ac:dyDescent="0.2">
      <c r="A37" s="125"/>
      <c r="B37" s="122"/>
      <c r="C37" s="55"/>
      <c r="D37" s="20" t="s">
        <v>28</v>
      </c>
      <c r="E37" s="133"/>
    </row>
    <row r="38" spans="1:26" ht="15" x14ac:dyDescent="0.2">
      <c r="A38" s="125"/>
      <c r="B38" s="122"/>
      <c r="C38" s="55"/>
      <c r="D38" s="20" t="s">
        <v>29</v>
      </c>
      <c r="E38" s="134"/>
    </row>
    <row r="39" spans="1:26" ht="15" x14ac:dyDescent="0.2">
      <c r="A39" s="125"/>
      <c r="B39" s="122"/>
      <c r="C39" s="55"/>
      <c r="D39" s="20" t="s">
        <v>30</v>
      </c>
      <c r="E39" s="134"/>
    </row>
    <row r="40" spans="1:26" ht="15" x14ac:dyDescent="0.2">
      <c r="A40" s="126"/>
      <c r="B40" s="123"/>
      <c r="C40" s="55"/>
      <c r="D40" s="14" t="s">
        <v>31</v>
      </c>
      <c r="E40" s="135"/>
    </row>
    <row r="41" spans="1:26" ht="15" customHeight="1" x14ac:dyDescent="0.2">
      <c r="A41" s="146">
        <v>2.2000000000000002</v>
      </c>
      <c r="B41" s="144" t="s">
        <v>32</v>
      </c>
      <c r="C41" s="55"/>
      <c r="D41" s="4" t="s">
        <v>33</v>
      </c>
      <c r="E41" s="19" t="s">
        <v>34</v>
      </c>
    </row>
    <row r="42" spans="1:26" ht="15" x14ac:dyDescent="0.2">
      <c r="A42" s="147"/>
      <c r="B42" s="145"/>
      <c r="C42" s="55"/>
      <c r="D42" s="4" t="s">
        <v>35</v>
      </c>
      <c r="E42" s="133"/>
    </row>
    <row r="43" spans="1:26" ht="15" x14ac:dyDescent="0.2">
      <c r="A43" s="147"/>
      <c r="B43" s="145"/>
      <c r="C43" s="55"/>
      <c r="D43" s="38" t="s">
        <v>36</v>
      </c>
      <c r="E43" s="134"/>
    </row>
    <row r="44" spans="1:26" ht="15" x14ac:dyDescent="0.2">
      <c r="A44" s="147"/>
      <c r="B44" s="145"/>
      <c r="C44" s="55"/>
      <c r="D44" s="4" t="s">
        <v>37</v>
      </c>
      <c r="E44" s="134"/>
    </row>
    <row r="45" spans="1:26" ht="15" x14ac:dyDescent="0.2">
      <c r="A45" s="148"/>
      <c r="B45" s="145"/>
      <c r="C45" s="55"/>
      <c r="D45" s="4" t="s">
        <v>38</v>
      </c>
      <c r="E45" s="135"/>
    </row>
    <row r="46" spans="1:26" ht="15" customHeight="1" x14ac:dyDescent="0.2">
      <c r="A46" s="128">
        <v>2.2999999999999998</v>
      </c>
      <c r="B46" s="131" t="s">
        <v>41</v>
      </c>
      <c r="C46" s="55"/>
      <c r="D46" s="13" t="s">
        <v>42</v>
      </c>
      <c r="E46" s="19" t="s">
        <v>43</v>
      </c>
    </row>
    <row r="47" spans="1:26" ht="15" x14ac:dyDescent="0.2">
      <c r="A47" s="129"/>
      <c r="B47" s="122"/>
      <c r="C47" s="55"/>
      <c r="D47" s="20" t="s">
        <v>44</v>
      </c>
      <c r="E47" s="133"/>
    </row>
    <row r="48" spans="1:26" ht="15" x14ac:dyDescent="0.2">
      <c r="A48" s="129"/>
      <c r="B48" s="122"/>
      <c r="C48" s="55"/>
      <c r="D48" s="20" t="s">
        <v>45</v>
      </c>
      <c r="E48" s="134"/>
    </row>
    <row r="49" spans="1:26" ht="15" x14ac:dyDescent="0.2">
      <c r="A49" s="129"/>
      <c r="B49" s="122"/>
      <c r="C49" s="55"/>
      <c r="D49" s="20" t="s">
        <v>46</v>
      </c>
      <c r="E49" s="134"/>
    </row>
    <row r="50" spans="1:26" ht="15" x14ac:dyDescent="0.2">
      <c r="A50" s="130"/>
      <c r="B50" s="123"/>
      <c r="C50" s="55"/>
      <c r="D50" s="14" t="s">
        <v>47</v>
      </c>
      <c r="E50" s="135"/>
    </row>
    <row r="51" spans="1:26" ht="15" customHeight="1" x14ac:dyDescent="0.2">
      <c r="A51" s="128">
        <v>2.4</v>
      </c>
      <c r="B51" s="191" t="s">
        <v>48</v>
      </c>
      <c r="C51" s="55"/>
      <c r="D51" s="11" t="s">
        <v>49</v>
      </c>
      <c r="E51" s="19" t="s">
        <v>50</v>
      </c>
    </row>
    <row r="52" spans="1:26" ht="15" x14ac:dyDescent="0.2">
      <c r="A52" s="129"/>
      <c r="B52" s="145"/>
      <c r="C52" s="55"/>
      <c r="D52" s="21" t="s">
        <v>51</v>
      </c>
      <c r="E52" s="133"/>
    </row>
    <row r="53" spans="1:26" ht="15" x14ac:dyDescent="0.2">
      <c r="A53" s="129"/>
      <c r="B53" s="145"/>
      <c r="C53" s="55"/>
      <c r="D53" s="39" t="s">
        <v>52</v>
      </c>
      <c r="E53" s="134"/>
    </row>
    <row r="54" spans="1:26" ht="15" x14ac:dyDescent="0.2">
      <c r="A54" s="129"/>
      <c r="B54" s="145"/>
      <c r="C54" s="55"/>
      <c r="D54" s="21" t="s">
        <v>53</v>
      </c>
      <c r="E54" s="134"/>
    </row>
    <row r="55" spans="1:26" ht="15" x14ac:dyDescent="0.2">
      <c r="A55" s="130"/>
      <c r="B55" s="192"/>
      <c r="C55" s="55"/>
      <c r="D55" s="12" t="s">
        <v>54</v>
      </c>
      <c r="E55" s="135"/>
    </row>
    <row r="56" spans="1:26" ht="15" customHeight="1" x14ac:dyDescent="0.2">
      <c r="A56" s="189">
        <v>2.5</v>
      </c>
      <c r="B56" s="131" t="s">
        <v>205</v>
      </c>
      <c r="C56" s="55"/>
      <c r="D56" s="13" t="s">
        <v>206</v>
      </c>
      <c r="E56" s="19" t="s">
        <v>299</v>
      </c>
    </row>
    <row r="57" spans="1:26" ht="15" x14ac:dyDescent="0.2">
      <c r="A57" s="190"/>
      <c r="B57" s="122"/>
      <c r="C57" s="55"/>
      <c r="D57" s="20" t="s">
        <v>207</v>
      </c>
      <c r="E57" s="155"/>
    </row>
    <row r="58" spans="1:26" ht="15" x14ac:dyDescent="0.2">
      <c r="A58" s="190"/>
      <c r="B58" s="122"/>
      <c r="C58" s="55"/>
      <c r="D58" s="20" t="s">
        <v>208</v>
      </c>
      <c r="E58" s="155"/>
    </row>
    <row r="59" spans="1:26" ht="15" x14ac:dyDescent="0.2">
      <c r="A59" s="190"/>
      <c r="B59" s="122"/>
      <c r="C59" s="55"/>
      <c r="D59" s="20" t="s">
        <v>209</v>
      </c>
      <c r="E59" s="155"/>
    </row>
    <row r="60" spans="1:26" ht="15" x14ac:dyDescent="0.2">
      <c r="A60" s="190"/>
      <c r="B60" s="122"/>
      <c r="C60" s="55"/>
      <c r="D60" s="20" t="s">
        <v>210</v>
      </c>
      <c r="E60" s="155"/>
    </row>
    <row r="61" spans="1:26" ht="15.75" customHeight="1" x14ac:dyDescent="0.2">
      <c r="A61" s="190"/>
      <c r="B61" s="167"/>
      <c r="C61" s="55"/>
      <c r="D61" s="22" t="s">
        <v>128</v>
      </c>
      <c r="E61" s="193"/>
    </row>
    <row r="62" spans="1:26" x14ac:dyDescent="0.25">
      <c r="A62" s="171"/>
      <c r="B62" s="127"/>
      <c r="C62" s="127"/>
      <c r="D62" s="127"/>
      <c r="E62" s="127"/>
    </row>
    <row r="63" spans="1:26" ht="18" x14ac:dyDescent="0.25">
      <c r="A63" s="35" t="s">
        <v>55</v>
      </c>
      <c r="B63" s="36"/>
      <c r="C63" s="37"/>
      <c r="D63" s="36"/>
      <c r="E63" s="36"/>
    </row>
    <row r="64" spans="1:26" x14ac:dyDescent="0.25">
      <c r="A64" s="1" t="s">
        <v>1</v>
      </c>
      <c r="B64" s="1" t="s">
        <v>2</v>
      </c>
      <c r="C64" s="41" t="s">
        <v>3</v>
      </c>
      <c r="D64" s="1" t="s">
        <v>4</v>
      </c>
      <c r="E64" s="33" t="s">
        <v>274</v>
      </c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5" ht="15" customHeight="1" x14ac:dyDescent="0.2">
      <c r="A65" s="124">
        <v>3.1</v>
      </c>
      <c r="B65" s="163" t="s">
        <v>56</v>
      </c>
      <c r="C65" s="55"/>
      <c r="D65" s="23" t="s">
        <v>57</v>
      </c>
      <c r="E65" s="17" t="s">
        <v>58</v>
      </c>
    </row>
    <row r="66" spans="1:5" ht="15" x14ac:dyDescent="0.2">
      <c r="A66" s="125"/>
      <c r="B66" s="122"/>
      <c r="C66" s="55"/>
      <c r="D66" s="20" t="s">
        <v>59</v>
      </c>
      <c r="E66" s="155"/>
    </row>
    <row r="67" spans="1:5" ht="15" x14ac:dyDescent="0.2">
      <c r="A67" s="125"/>
      <c r="B67" s="122"/>
      <c r="C67" s="55"/>
      <c r="D67" s="20" t="s">
        <v>60</v>
      </c>
      <c r="E67" s="156"/>
    </row>
    <row r="68" spans="1:5" ht="15" x14ac:dyDescent="0.2">
      <c r="A68" s="125"/>
      <c r="B68" s="122"/>
      <c r="C68" s="55"/>
      <c r="D68" s="20" t="s">
        <v>61</v>
      </c>
      <c r="E68" s="156"/>
    </row>
    <row r="69" spans="1:5" ht="15" x14ac:dyDescent="0.2">
      <c r="A69" s="126"/>
      <c r="B69" s="123"/>
      <c r="C69" s="55"/>
      <c r="D69" s="14" t="s">
        <v>62</v>
      </c>
      <c r="E69" s="162"/>
    </row>
    <row r="70" spans="1:5" ht="15" customHeight="1" x14ac:dyDescent="0.2">
      <c r="A70" s="146">
        <v>3.2</v>
      </c>
      <c r="B70" s="113" t="s">
        <v>63</v>
      </c>
      <c r="C70" s="55"/>
      <c r="D70" s="4" t="s">
        <v>13</v>
      </c>
      <c r="E70" s="18" t="s">
        <v>64</v>
      </c>
    </row>
    <row r="71" spans="1:5" ht="15" x14ac:dyDescent="0.2">
      <c r="A71" s="147"/>
      <c r="B71" s="127"/>
      <c r="C71" s="55"/>
      <c r="D71" s="4" t="s">
        <v>14</v>
      </c>
      <c r="E71" s="155"/>
    </row>
    <row r="72" spans="1:5" ht="15" x14ac:dyDescent="0.2">
      <c r="A72" s="147"/>
      <c r="B72" s="127"/>
      <c r="C72" s="55"/>
      <c r="D72" s="4" t="s">
        <v>15</v>
      </c>
      <c r="E72" s="155"/>
    </row>
    <row r="73" spans="1:5" ht="15" x14ac:dyDescent="0.2">
      <c r="A73" s="147"/>
      <c r="B73" s="127"/>
      <c r="C73" s="55"/>
      <c r="D73" s="4" t="s">
        <v>16</v>
      </c>
      <c r="E73" s="155"/>
    </row>
    <row r="74" spans="1:5" ht="15" x14ac:dyDescent="0.2">
      <c r="A74" s="148"/>
      <c r="B74" s="127"/>
      <c r="C74" s="55"/>
      <c r="D74" s="4" t="s">
        <v>17</v>
      </c>
      <c r="E74" s="161"/>
    </row>
    <row r="75" spans="1:5" ht="15" customHeight="1" x14ac:dyDescent="0.2">
      <c r="A75" s="128">
        <v>3.3</v>
      </c>
      <c r="B75" s="131" t="s">
        <v>65</v>
      </c>
      <c r="C75" s="55"/>
      <c r="D75" s="13" t="s">
        <v>66</v>
      </c>
      <c r="E75" s="19" t="s">
        <v>67</v>
      </c>
    </row>
    <row r="76" spans="1:5" ht="15" x14ac:dyDescent="0.2">
      <c r="A76" s="129"/>
      <c r="B76" s="122"/>
      <c r="C76" s="55"/>
      <c r="D76" s="20" t="s">
        <v>68</v>
      </c>
      <c r="E76" s="155"/>
    </row>
    <row r="77" spans="1:5" ht="15" x14ac:dyDescent="0.2">
      <c r="A77" s="129"/>
      <c r="B77" s="122"/>
      <c r="C77" s="55"/>
      <c r="D77" s="20" t="s">
        <v>69</v>
      </c>
      <c r="E77" s="156"/>
    </row>
    <row r="78" spans="1:5" ht="15" x14ac:dyDescent="0.2">
      <c r="A78" s="129"/>
      <c r="B78" s="122"/>
      <c r="C78" s="55"/>
      <c r="D78" s="20" t="s">
        <v>70</v>
      </c>
      <c r="E78" s="156"/>
    </row>
    <row r="79" spans="1:5" ht="15" x14ac:dyDescent="0.2">
      <c r="A79" s="130"/>
      <c r="B79" s="123"/>
      <c r="C79" s="55"/>
      <c r="D79" s="14" t="s">
        <v>71</v>
      </c>
      <c r="E79" s="162"/>
    </row>
    <row r="80" spans="1:5" ht="15" customHeight="1" x14ac:dyDescent="0.2">
      <c r="A80" s="128">
        <v>3.4</v>
      </c>
      <c r="B80" s="113" t="s">
        <v>72</v>
      </c>
      <c r="C80" s="55"/>
      <c r="D80" s="4" t="s">
        <v>73</v>
      </c>
      <c r="E80" s="18" t="s">
        <v>74</v>
      </c>
    </row>
    <row r="81" spans="1:5" ht="15" x14ac:dyDescent="0.2">
      <c r="A81" s="129"/>
      <c r="B81" s="127"/>
      <c r="C81" s="55"/>
      <c r="D81" s="4" t="s">
        <v>75</v>
      </c>
      <c r="E81" s="155"/>
    </row>
    <row r="82" spans="1:5" ht="15" x14ac:dyDescent="0.2">
      <c r="A82" s="129"/>
      <c r="B82" s="127"/>
      <c r="C82" s="55"/>
      <c r="D82" s="4" t="s">
        <v>76</v>
      </c>
      <c r="E82" s="155"/>
    </row>
    <row r="83" spans="1:5" ht="15" x14ac:dyDescent="0.2">
      <c r="A83" s="129"/>
      <c r="B83" s="127"/>
      <c r="C83" s="55"/>
      <c r="D83" s="4" t="s">
        <v>77</v>
      </c>
      <c r="E83" s="155"/>
    </row>
    <row r="84" spans="1:5" ht="15" x14ac:dyDescent="0.2">
      <c r="A84" s="130"/>
      <c r="B84" s="127"/>
      <c r="C84" s="55"/>
      <c r="D84" s="4" t="s">
        <v>78</v>
      </c>
      <c r="E84" s="161"/>
    </row>
    <row r="85" spans="1:5" ht="15" customHeight="1" x14ac:dyDescent="0.2">
      <c r="A85" s="128">
        <v>3.5</v>
      </c>
      <c r="B85" s="131" t="s">
        <v>297</v>
      </c>
      <c r="C85" s="55"/>
      <c r="D85" s="13" t="s">
        <v>79</v>
      </c>
      <c r="E85" s="19" t="s">
        <v>80</v>
      </c>
    </row>
    <row r="86" spans="1:5" ht="15" customHeight="1" x14ac:dyDescent="0.2">
      <c r="A86" s="129"/>
      <c r="B86" s="122"/>
      <c r="C86" s="55"/>
      <c r="D86" s="20" t="s">
        <v>81</v>
      </c>
      <c r="E86" s="155"/>
    </row>
    <row r="87" spans="1:5" ht="15" customHeight="1" x14ac:dyDescent="0.2">
      <c r="A87" s="129"/>
      <c r="B87" s="122"/>
      <c r="C87" s="55"/>
      <c r="D87" s="20" t="s">
        <v>82</v>
      </c>
      <c r="E87" s="156"/>
    </row>
    <row r="88" spans="1:5" ht="15" customHeight="1" x14ac:dyDescent="0.2">
      <c r="A88" s="129"/>
      <c r="B88" s="122"/>
      <c r="C88" s="55"/>
      <c r="D88" s="20" t="s">
        <v>83</v>
      </c>
      <c r="E88" s="156"/>
    </row>
    <row r="89" spans="1:5" ht="15" customHeight="1" x14ac:dyDescent="0.2">
      <c r="A89" s="130"/>
      <c r="B89" s="123"/>
      <c r="C89" s="55"/>
      <c r="D89" s="14" t="s">
        <v>84</v>
      </c>
      <c r="E89" s="162"/>
    </row>
    <row r="90" spans="1:5" ht="15" customHeight="1" x14ac:dyDescent="0.2">
      <c r="A90" s="149">
        <v>3.6</v>
      </c>
      <c r="B90" s="152" t="s">
        <v>222</v>
      </c>
      <c r="C90" s="55"/>
      <c r="D90" s="11" t="s">
        <v>223</v>
      </c>
      <c r="E90" s="19" t="s">
        <v>224</v>
      </c>
    </row>
    <row r="91" spans="1:5" ht="15" x14ac:dyDescent="0.2">
      <c r="A91" s="150"/>
      <c r="B91" s="153"/>
      <c r="C91" s="55"/>
      <c r="D91" s="21" t="s">
        <v>225</v>
      </c>
      <c r="E91" s="155"/>
    </row>
    <row r="92" spans="1:5" ht="15" x14ac:dyDescent="0.2">
      <c r="A92" s="150"/>
      <c r="B92" s="153"/>
      <c r="C92" s="55"/>
      <c r="D92" s="21" t="s">
        <v>226</v>
      </c>
      <c r="E92" s="156"/>
    </row>
    <row r="93" spans="1:5" ht="15" x14ac:dyDescent="0.2">
      <c r="A93" s="150"/>
      <c r="B93" s="153"/>
      <c r="C93" s="55"/>
      <c r="D93" s="21" t="s">
        <v>227</v>
      </c>
      <c r="E93" s="156"/>
    </row>
    <row r="94" spans="1:5" ht="15" x14ac:dyDescent="0.2">
      <c r="A94" s="150"/>
      <c r="B94" s="153"/>
      <c r="C94" s="55"/>
      <c r="D94" s="21" t="s">
        <v>228</v>
      </c>
      <c r="E94" s="156"/>
    </row>
    <row r="95" spans="1:5" ht="15.75" customHeight="1" x14ac:dyDescent="0.2">
      <c r="A95" s="151"/>
      <c r="B95" s="154"/>
      <c r="C95" s="55"/>
      <c r="D95" s="24" t="s">
        <v>128</v>
      </c>
      <c r="E95" s="157"/>
    </row>
    <row r="96" spans="1:5" x14ac:dyDescent="0.25">
      <c r="A96" s="171"/>
      <c r="B96" s="127"/>
      <c r="C96" s="127"/>
      <c r="D96" s="127"/>
      <c r="E96" s="127"/>
    </row>
    <row r="97" spans="1:26" ht="18" x14ac:dyDescent="0.25">
      <c r="A97" s="35" t="s">
        <v>85</v>
      </c>
      <c r="B97" s="36"/>
      <c r="C97" s="37"/>
      <c r="D97" s="36"/>
      <c r="E97" s="36"/>
    </row>
    <row r="98" spans="1:26" x14ac:dyDescent="0.25">
      <c r="A98" s="1" t="s">
        <v>1</v>
      </c>
      <c r="B98" s="1" t="s">
        <v>2</v>
      </c>
      <c r="C98" s="41" t="s">
        <v>3</v>
      </c>
      <c r="D98" s="1" t="s">
        <v>4</v>
      </c>
      <c r="E98" s="33" t="s">
        <v>274</v>
      </c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5" customHeight="1" x14ac:dyDescent="0.2">
      <c r="A99" s="124">
        <v>4.0999999999999996</v>
      </c>
      <c r="B99" s="121" t="s">
        <v>86</v>
      </c>
      <c r="C99" s="54"/>
      <c r="D99" s="23" t="s">
        <v>87</v>
      </c>
      <c r="E99" s="17" t="s">
        <v>88</v>
      </c>
    </row>
    <row r="100" spans="1:26" ht="15" x14ac:dyDescent="0.2">
      <c r="A100" s="125"/>
      <c r="B100" s="122"/>
      <c r="C100" s="54"/>
      <c r="D100" s="20" t="s">
        <v>89</v>
      </c>
      <c r="E100" s="155"/>
    </row>
    <row r="101" spans="1:26" ht="15" x14ac:dyDescent="0.2">
      <c r="A101" s="125"/>
      <c r="B101" s="122"/>
      <c r="C101" s="54"/>
      <c r="D101" s="20" t="s">
        <v>90</v>
      </c>
      <c r="E101" s="156"/>
    </row>
    <row r="102" spans="1:26" ht="15" x14ac:dyDescent="0.2">
      <c r="A102" s="125"/>
      <c r="B102" s="122"/>
      <c r="C102" s="54"/>
      <c r="D102" s="20" t="s">
        <v>91</v>
      </c>
      <c r="E102" s="156"/>
    </row>
    <row r="103" spans="1:26" ht="15" x14ac:dyDescent="0.2">
      <c r="A103" s="126"/>
      <c r="B103" s="123"/>
      <c r="C103" s="55"/>
      <c r="D103" s="14" t="s">
        <v>92</v>
      </c>
      <c r="E103" s="162"/>
    </row>
    <row r="104" spans="1:26" ht="15" customHeight="1" x14ac:dyDescent="0.2">
      <c r="A104" s="128">
        <v>4.2</v>
      </c>
      <c r="B104" s="120" t="s">
        <v>93</v>
      </c>
      <c r="C104" s="54"/>
      <c r="D104" s="4" t="s">
        <v>94</v>
      </c>
      <c r="E104" s="18" t="s">
        <v>95</v>
      </c>
    </row>
    <row r="105" spans="1:26" ht="15" x14ac:dyDescent="0.2">
      <c r="A105" s="129"/>
      <c r="B105" s="127"/>
      <c r="C105" s="54"/>
      <c r="D105" s="4" t="s">
        <v>96</v>
      </c>
      <c r="E105" s="155"/>
    </row>
    <row r="106" spans="1:26" ht="15" x14ac:dyDescent="0.2">
      <c r="A106" s="129"/>
      <c r="B106" s="127"/>
      <c r="C106" s="54"/>
      <c r="D106" s="4" t="s">
        <v>97</v>
      </c>
      <c r="E106" s="184"/>
    </row>
    <row r="107" spans="1:26" ht="15" x14ac:dyDescent="0.2">
      <c r="A107" s="129"/>
      <c r="B107" s="127"/>
      <c r="C107" s="54"/>
      <c r="D107" s="4" t="s">
        <v>98</v>
      </c>
      <c r="E107" s="184"/>
    </row>
    <row r="108" spans="1:26" ht="15" x14ac:dyDescent="0.2">
      <c r="A108" s="130"/>
      <c r="B108" s="127"/>
      <c r="C108" s="55"/>
      <c r="D108" s="4" t="s">
        <v>99</v>
      </c>
      <c r="E108" s="184"/>
    </row>
    <row r="109" spans="1:26" ht="15" customHeight="1" x14ac:dyDescent="0.2">
      <c r="A109" s="128">
        <v>4.3</v>
      </c>
      <c r="B109" s="183" t="s">
        <v>100</v>
      </c>
      <c r="C109" s="54"/>
      <c r="D109" s="13" t="s">
        <v>101</v>
      </c>
      <c r="E109" s="19" t="s">
        <v>102</v>
      </c>
    </row>
    <row r="110" spans="1:26" ht="15" x14ac:dyDescent="0.2">
      <c r="A110" s="129"/>
      <c r="B110" s="122"/>
      <c r="C110" s="54"/>
      <c r="D110" s="20" t="s">
        <v>103</v>
      </c>
      <c r="E110" s="155"/>
    </row>
    <row r="111" spans="1:26" ht="15" x14ac:dyDescent="0.2">
      <c r="A111" s="129"/>
      <c r="B111" s="122"/>
      <c r="C111" s="54"/>
      <c r="D111" s="20" t="s">
        <v>104</v>
      </c>
      <c r="E111" s="156"/>
    </row>
    <row r="112" spans="1:26" ht="15" x14ac:dyDescent="0.2">
      <c r="A112" s="129"/>
      <c r="B112" s="122"/>
      <c r="C112" s="54"/>
      <c r="D112" s="20" t="s">
        <v>105</v>
      </c>
      <c r="E112" s="156"/>
    </row>
    <row r="113" spans="1:5" ht="15" x14ac:dyDescent="0.2">
      <c r="A113" s="185"/>
      <c r="B113" s="123"/>
      <c r="C113" s="55"/>
      <c r="D113" s="14" t="s">
        <v>106</v>
      </c>
      <c r="E113" s="162"/>
    </row>
    <row r="114" spans="1:5" ht="15" customHeight="1" x14ac:dyDescent="0.2">
      <c r="A114" s="146">
        <v>4.4000000000000004</v>
      </c>
      <c r="B114" s="120" t="s">
        <v>107</v>
      </c>
      <c r="C114" s="54"/>
      <c r="D114" s="4" t="s">
        <v>108</v>
      </c>
      <c r="E114" s="18" t="s">
        <v>109</v>
      </c>
    </row>
    <row r="115" spans="1:5" ht="15" x14ac:dyDescent="0.2">
      <c r="A115" s="129"/>
      <c r="B115" s="127"/>
      <c r="C115" s="54"/>
      <c r="D115" s="4" t="s">
        <v>110</v>
      </c>
      <c r="E115" s="155"/>
    </row>
    <row r="116" spans="1:5" ht="15" x14ac:dyDescent="0.2">
      <c r="A116" s="129"/>
      <c r="B116" s="127"/>
      <c r="C116" s="54"/>
      <c r="D116" s="4" t="s">
        <v>111</v>
      </c>
      <c r="E116" s="184"/>
    </row>
    <row r="117" spans="1:5" ht="15" x14ac:dyDescent="0.2">
      <c r="A117" s="129"/>
      <c r="B117" s="127"/>
      <c r="C117" s="54"/>
      <c r="D117" s="4" t="s">
        <v>112</v>
      </c>
      <c r="E117" s="184"/>
    </row>
    <row r="118" spans="1:5" ht="15" x14ac:dyDescent="0.2">
      <c r="A118" s="130"/>
      <c r="B118" s="127"/>
      <c r="C118" s="55"/>
      <c r="D118" s="4" t="s">
        <v>113</v>
      </c>
      <c r="E118" s="184"/>
    </row>
    <row r="119" spans="1:5" ht="15" customHeight="1" x14ac:dyDescent="0.2">
      <c r="A119" s="128">
        <v>4.5</v>
      </c>
      <c r="B119" s="183" t="s">
        <v>114</v>
      </c>
      <c r="C119" s="54"/>
      <c r="D119" s="13" t="s">
        <v>115</v>
      </c>
      <c r="E119" s="19" t="s">
        <v>116</v>
      </c>
    </row>
    <row r="120" spans="1:5" ht="15" x14ac:dyDescent="0.2">
      <c r="A120" s="129"/>
      <c r="B120" s="122"/>
      <c r="C120" s="54"/>
      <c r="D120" s="20" t="s">
        <v>117</v>
      </c>
      <c r="E120" s="155"/>
    </row>
    <row r="121" spans="1:5" ht="15" x14ac:dyDescent="0.2">
      <c r="A121" s="129"/>
      <c r="B121" s="122"/>
      <c r="C121" s="54"/>
      <c r="D121" s="20" t="s">
        <v>118</v>
      </c>
      <c r="E121" s="156"/>
    </row>
    <row r="122" spans="1:5" ht="15" x14ac:dyDescent="0.2">
      <c r="A122" s="129"/>
      <c r="B122" s="122"/>
      <c r="C122" s="54"/>
      <c r="D122" s="20" t="s">
        <v>119</v>
      </c>
      <c r="E122" s="156"/>
    </row>
    <row r="123" spans="1:5" ht="15" x14ac:dyDescent="0.2">
      <c r="A123" s="130"/>
      <c r="B123" s="123"/>
      <c r="C123" s="55"/>
      <c r="D123" s="14" t="s">
        <v>120</v>
      </c>
      <c r="E123" s="162"/>
    </row>
    <row r="124" spans="1:5" ht="15" customHeight="1" x14ac:dyDescent="0.2">
      <c r="A124" s="175">
        <v>4.5999999999999996</v>
      </c>
      <c r="B124" s="152" t="s">
        <v>302</v>
      </c>
      <c r="C124" s="55"/>
      <c r="D124" s="11" t="s">
        <v>292</v>
      </c>
      <c r="E124" s="19" t="s">
        <v>300</v>
      </c>
    </row>
    <row r="125" spans="1:5" ht="15" x14ac:dyDescent="0.2">
      <c r="A125" s="176"/>
      <c r="B125" s="153"/>
      <c r="C125" s="55"/>
      <c r="D125" s="21" t="s">
        <v>293</v>
      </c>
      <c r="E125" s="155"/>
    </row>
    <row r="126" spans="1:5" ht="15" x14ac:dyDescent="0.2">
      <c r="A126" s="176"/>
      <c r="B126" s="153"/>
      <c r="C126" s="55"/>
      <c r="D126" s="21" t="s">
        <v>294</v>
      </c>
      <c r="E126" s="156"/>
    </row>
    <row r="127" spans="1:5" ht="15" x14ac:dyDescent="0.2">
      <c r="A127" s="176"/>
      <c r="B127" s="153"/>
      <c r="C127" s="55"/>
      <c r="D127" s="21" t="s">
        <v>295</v>
      </c>
      <c r="E127" s="156"/>
    </row>
    <row r="128" spans="1:5" ht="15" x14ac:dyDescent="0.2">
      <c r="A128" s="176"/>
      <c r="B128" s="153"/>
      <c r="C128" s="55"/>
      <c r="D128" s="21" t="s">
        <v>296</v>
      </c>
      <c r="E128" s="156"/>
    </row>
    <row r="129" spans="1:26" ht="15.75" customHeight="1" x14ac:dyDescent="0.2">
      <c r="A129" s="176"/>
      <c r="B129" s="154"/>
      <c r="C129" s="54"/>
      <c r="D129" s="24" t="s">
        <v>128</v>
      </c>
      <c r="E129" s="157"/>
    </row>
    <row r="130" spans="1:26" x14ac:dyDescent="0.25">
      <c r="A130" s="171"/>
      <c r="B130" s="127"/>
      <c r="C130" s="127"/>
      <c r="D130" s="127"/>
      <c r="E130" s="127"/>
    </row>
    <row r="131" spans="1:26" ht="18" x14ac:dyDescent="0.25">
      <c r="A131" s="35" t="s">
        <v>121</v>
      </c>
      <c r="B131" s="36"/>
      <c r="C131" s="37"/>
      <c r="D131" s="36"/>
      <c r="E131" s="36"/>
    </row>
    <row r="132" spans="1:26" x14ac:dyDescent="0.25">
      <c r="A132" s="1" t="s">
        <v>1</v>
      </c>
      <c r="B132" s="1" t="s">
        <v>2</v>
      </c>
      <c r="C132" s="32" t="s">
        <v>3</v>
      </c>
      <c r="D132" s="1" t="s">
        <v>4</v>
      </c>
      <c r="E132" s="33" t="s">
        <v>274</v>
      </c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5" customHeight="1" x14ac:dyDescent="0.2">
      <c r="A133" s="186">
        <v>5.0999999999999996</v>
      </c>
      <c r="B133" s="163" t="s">
        <v>122</v>
      </c>
      <c r="C133" s="55"/>
      <c r="D133" s="23" t="s">
        <v>229</v>
      </c>
      <c r="E133" s="17" t="s">
        <v>123</v>
      </c>
    </row>
    <row r="134" spans="1:26" ht="15" x14ac:dyDescent="0.2">
      <c r="A134" s="187"/>
      <c r="B134" s="122"/>
      <c r="C134" s="55"/>
      <c r="D134" s="20" t="s">
        <v>124</v>
      </c>
      <c r="E134" s="155"/>
    </row>
    <row r="135" spans="1:26" ht="15" x14ac:dyDescent="0.2">
      <c r="A135" s="187"/>
      <c r="B135" s="122"/>
      <c r="C135" s="55"/>
      <c r="D135" s="20" t="s">
        <v>125</v>
      </c>
      <c r="E135" s="156"/>
    </row>
    <row r="136" spans="1:26" ht="15" x14ac:dyDescent="0.2">
      <c r="A136" s="187"/>
      <c r="B136" s="122"/>
      <c r="C136" s="55"/>
      <c r="D136" s="20" t="s">
        <v>126</v>
      </c>
      <c r="E136" s="156"/>
    </row>
    <row r="137" spans="1:26" ht="15" x14ac:dyDescent="0.2">
      <c r="A137" s="187"/>
      <c r="B137" s="122"/>
      <c r="C137" s="55"/>
      <c r="D137" s="20" t="s">
        <v>127</v>
      </c>
      <c r="E137" s="156"/>
    </row>
    <row r="138" spans="1:26" ht="15.75" customHeight="1" x14ac:dyDescent="0.2">
      <c r="A138" s="188"/>
      <c r="B138" s="123"/>
      <c r="C138" s="55"/>
      <c r="D138" s="14" t="s">
        <v>128</v>
      </c>
      <c r="E138" s="162"/>
    </row>
    <row r="139" spans="1:26" ht="15" customHeight="1" x14ac:dyDescent="0.2">
      <c r="A139" s="128">
        <v>5.2</v>
      </c>
      <c r="B139" s="113" t="s">
        <v>129</v>
      </c>
      <c r="C139" s="55"/>
      <c r="D139" s="4" t="s">
        <v>94</v>
      </c>
      <c r="E139" s="18" t="s">
        <v>130</v>
      </c>
    </row>
    <row r="140" spans="1:26" ht="15" x14ac:dyDescent="0.2">
      <c r="A140" s="129"/>
      <c r="B140" s="127"/>
      <c r="C140" s="55"/>
      <c r="D140" s="4" t="s">
        <v>96</v>
      </c>
      <c r="E140" s="155"/>
    </row>
    <row r="141" spans="1:26" ht="15" x14ac:dyDescent="0.2">
      <c r="A141" s="129"/>
      <c r="B141" s="127"/>
      <c r="C141" s="55"/>
      <c r="D141" s="4" t="s">
        <v>97</v>
      </c>
      <c r="E141" s="184"/>
    </row>
    <row r="142" spans="1:26" ht="15" x14ac:dyDescent="0.2">
      <c r="A142" s="129"/>
      <c r="B142" s="127"/>
      <c r="C142" s="55"/>
      <c r="D142" s="4" t="s">
        <v>98</v>
      </c>
      <c r="E142" s="184"/>
    </row>
    <row r="143" spans="1:26" ht="15" x14ac:dyDescent="0.2">
      <c r="A143" s="130"/>
      <c r="B143" s="127"/>
      <c r="C143" s="55"/>
      <c r="D143" s="4" t="s">
        <v>99</v>
      </c>
      <c r="E143" s="184"/>
    </row>
    <row r="144" spans="1:26" ht="15" customHeight="1" x14ac:dyDescent="0.2">
      <c r="A144" s="128">
        <v>5.3</v>
      </c>
      <c r="B144" s="131" t="s">
        <v>131</v>
      </c>
      <c r="C144" s="55"/>
      <c r="D144" s="13" t="s">
        <v>132</v>
      </c>
      <c r="E144" s="19" t="s">
        <v>133</v>
      </c>
    </row>
    <row r="145" spans="1:5" ht="15" x14ac:dyDescent="0.2">
      <c r="A145" s="129"/>
      <c r="B145" s="122"/>
      <c r="C145" s="55"/>
      <c r="D145" s="20" t="s">
        <v>134</v>
      </c>
      <c r="E145" s="155"/>
    </row>
    <row r="146" spans="1:5" ht="15" x14ac:dyDescent="0.2">
      <c r="A146" s="129"/>
      <c r="B146" s="122"/>
      <c r="C146" s="55"/>
      <c r="D146" s="20" t="s">
        <v>135</v>
      </c>
      <c r="E146" s="156"/>
    </row>
    <row r="147" spans="1:5" ht="15" x14ac:dyDescent="0.2">
      <c r="A147" s="129"/>
      <c r="B147" s="122"/>
      <c r="C147" s="55"/>
      <c r="D147" s="20" t="s">
        <v>136</v>
      </c>
      <c r="E147" s="156"/>
    </row>
    <row r="148" spans="1:5" ht="15" x14ac:dyDescent="0.2">
      <c r="A148" s="130"/>
      <c r="B148" s="123"/>
      <c r="C148" s="55"/>
      <c r="D148" s="14" t="s">
        <v>137</v>
      </c>
      <c r="E148" s="162"/>
    </row>
    <row r="149" spans="1:5" ht="15" customHeight="1" x14ac:dyDescent="0.2">
      <c r="A149" s="128">
        <v>5.4</v>
      </c>
      <c r="B149" s="113" t="s">
        <v>138</v>
      </c>
      <c r="C149" s="55"/>
      <c r="D149" s="4" t="s">
        <v>139</v>
      </c>
      <c r="E149" s="18" t="s">
        <v>140</v>
      </c>
    </row>
    <row r="150" spans="1:5" ht="15" x14ac:dyDescent="0.2">
      <c r="A150" s="129"/>
      <c r="B150" s="127"/>
      <c r="C150" s="55"/>
      <c r="D150" s="4" t="s">
        <v>141</v>
      </c>
      <c r="E150" s="155"/>
    </row>
    <row r="151" spans="1:5" ht="15" x14ac:dyDescent="0.2">
      <c r="A151" s="129"/>
      <c r="B151" s="127"/>
      <c r="C151" s="55"/>
      <c r="D151" s="4" t="s">
        <v>142</v>
      </c>
      <c r="E151" s="184"/>
    </row>
    <row r="152" spans="1:5" ht="15" x14ac:dyDescent="0.2">
      <c r="A152" s="129"/>
      <c r="B152" s="127"/>
      <c r="C152" s="55"/>
      <c r="D152" s="4" t="s">
        <v>143</v>
      </c>
      <c r="E152" s="184"/>
    </row>
    <row r="153" spans="1:5" ht="15" x14ac:dyDescent="0.2">
      <c r="A153" s="185"/>
      <c r="B153" s="127"/>
      <c r="C153" s="55"/>
      <c r="D153" s="4" t="s">
        <v>277</v>
      </c>
      <c r="E153" s="184"/>
    </row>
    <row r="154" spans="1:5" ht="15" customHeight="1" x14ac:dyDescent="0.2">
      <c r="A154" s="146">
        <v>5.5</v>
      </c>
      <c r="B154" s="131" t="s">
        <v>144</v>
      </c>
      <c r="C154" s="55"/>
      <c r="D154" s="13" t="s">
        <v>145</v>
      </c>
      <c r="E154" s="19" t="s">
        <v>146</v>
      </c>
    </row>
    <row r="155" spans="1:5" ht="15" x14ac:dyDescent="0.2">
      <c r="A155" s="129"/>
      <c r="B155" s="122"/>
      <c r="C155" s="55"/>
      <c r="D155" s="20" t="s">
        <v>147</v>
      </c>
      <c r="E155" s="155"/>
    </row>
    <row r="156" spans="1:5" ht="15" x14ac:dyDescent="0.2">
      <c r="A156" s="129"/>
      <c r="B156" s="122"/>
      <c r="C156" s="55"/>
      <c r="D156" s="20" t="s">
        <v>148</v>
      </c>
      <c r="E156" s="156"/>
    </row>
    <row r="157" spans="1:5" ht="15" x14ac:dyDescent="0.2">
      <c r="A157" s="129"/>
      <c r="B157" s="122"/>
      <c r="C157" s="55"/>
      <c r="D157" s="20" t="s">
        <v>149</v>
      </c>
      <c r="E157" s="156"/>
    </row>
    <row r="158" spans="1:5" ht="15" x14ac:dyDescent="0.2">
      <c r="A158" s="130"/>
      <c r="B158" s="123"/>
      <c r="C158" s="55"/>
      <c r="D158" s="14" t="s">
        <v>150</v>
      </c>
      <c r="E158" s="162"/>
    </row>
    <row r="159" spans="1:5" ht="15" customHeight="1" x14ac:dyDescent="0.2">
      <c r="A159" s="172">
        <v>5.6</v>
      </c>
      <c r="B159" s="152" t="s">
        <v>230</v>
      </c>
      <c r="C159" s="55"/>
      <c r="D159" s="11" t="s">
        <v>231</v>
      </c>
      <c r="E159" s="19" t="s">
        <v>232</v>
      </c>
    </row>
    <row r="160" spans="1:5" ht="15" x14ac:dyDescent="0.2">
      <c r="A160" s="173"/>
      <c r="B160" s="153"/>
      <c r="C160" s="55"/>
      <c r="D160" s="21" t="s">
        <v>233</v>
      </c>
      <c r="E160" s="155"/>
    </row>
    <row r="161" spans="1:26" ht="15" x14ac:dyDescent="0.2">
      <c r="A161" s="173"/>
      <c r="B161" s="153"/>
      <c r="C161" s="55"/>
      <c r="D161" s="21" t="s">
        <v>234</v>
      </c>
      <c r="E161" s="155"/>
    </row>
    <row r="162" spans="1:26" ht="15" x14ac:dyDescent="0.2">
      <c r="A162" s="173"/>
      <c r="B162" s="153"/>
      <c r="C162" s="55"/>
      <c r="D162" s="21" t="s">
        <v>235</v>
      </c>
      <c r="E162" s="155"/>
    </row>
    <row r="163" spans="1:26" ht="15" x14ac:dyDescent="0.2">
      <c r="A163" s="173"/>
      <c r="B163" s="153"/>
      <c r="C163" s="55"/>
      <c r="D163" s="21" t="s">
        <v>236</v>
      </c>
      <c r="E163" s="155"/>
    </row>
    <row r="164" spans="1:26" ht="15" customHeight="1" x14ac:dyDescent="0.2">
      <c r="A164" s="173"/>
      <c r="B164" s="153"/>
      <c r="C164" s="55"/>
      <c r="D164" s="21" t="s">
        <v>237</v>
      </c>
      <c r="E164" s="156"/>
    </row>
    <row r="165" spans="1:26" ht="15" x14ac:dyDescent="0.2">
      <c r="A165" s="173"/>
      <c r="B165" s="153"/>
      <c r="C165" s="55"/>
      <c r="D165" s="21" t="s">
        <v>238</v>
      </c>
      <c r="E165" s="156"/>
    </row>
    <row r="166" spans="1:26" ht="15" x14ac:dyDescent="0.2">
      <c r="A166" s="173"/>
      <c r="B166" s="153"/>
      <c r="C166" s="55"/>
      <c r="D166" s="21" t="s">
        <v>239</v>
      </c>
      <c r="E166" s="156"/>
    </row>
    <row r="167" spans="1:26" ht="15" x14ac:dyDescent="0.2">
      <c r="A167" s="173"/>
      <c r="B167" s="153"/>
      <c r="C167" s="55"/>
      <c r="D167" s="21" t="s">
        <v>240</v>
      </c>
      <c r="E167" s="156"/>
    </row>
    <row r="168" spans="1:26" ht="15" x14ac:dyDescent="0.2">
      <c r="A168" s="173"/>
      <c r="B168" s="153"/>
      <c r="C168" s="55"/>
      <c r="D168" s="21" t="s">
        <v>276</v>
      </c>
      <c r="E168" s="156"/>
    </row>
    <row r="169" spans="1:26" ht="15" x14ac:dyDescent="0.2">
      <c r="A169" s="174"/>
      <c r="B169" s="154"/>
      <c r="C169" s="55"/>
      <c r="D169" s="24" t="s">
        <v>128</v>
      </c>
      <c r="E169" s="157"/>
    </row>
    <row r="170" spans="1:26" x14ac:dyDescent="0.25">
      <c r="A170" s="171"/>
      <c r="B170" s="127"/>
      <c r="C170" s="127"/>
      <c r="D170" s="127"/>
      <c r="E170" s="127"/>
    </row>
    <row r="171" spans="1:26" ht="18" x14ac:dyDescent="0.25">
      <c r="A171" s="35" t="s">
        <v>151</v>
      </c>
      <c r="B171" s="36"/>
      <c r="C171" s="37"/>
      <c r="D171" s="36"/>
      <c r="E171" s="36"/>
    </row>
    <row r="172" spans="1:26" x14ac:dyDescent="0.25">
      <c r="A172" s="1" t="s">
        <v>1</v>
      </c>
      <c r="B172" s="1" t="s">
        <v>2</v>
      </c>
      <c r="C172" s="32" t="s">
        <v>3</v>
      </c>
      <c r="D172" s="1" t="s">
        <v>4</v>
      </c>
      <c r="E172" s="33" t="s">
        <v>274</v>
      </c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5" customHeight="1" x14ac:dyDescent="0.2">
      <c r="A173" s="186">
        <v>6.1</v>
      </c>
      <c r="B173" s="163" t="s">
        <v>152</v>
      </c>
      <c r="C173" s="55"/>
      <c r="D173" s="23" t="s">
        <v>153</v>
      </c>
      <c r="E173" s="17" t="s">
        <v>154</v>
      </c>
    </row>
    <row r="174" spans="1:26" ht="15" x14ac:dyDescent="0.2">
      <c r="A174" s="187"/>
      <c r="B174" s="122"/>
      <c r="C174" s="55"/>
      <c r="D174" s="20" t="s">
        <v>155</v>
      </c>
      <c r="E174" s="155"/>
    </row>
    <row r="175" spans="1:26" ht="15" x14ac:dyDescent="0.2">
      <c r="A175" s="187"/>
      <c r="B175" s="122"/>
      <c r="C175" s="55"/>
      <c r="D175" s="20" t="s">
        <v>156</v>
      </c>
      <c r="E175" s="156"/>
    </row>
    <row r="176" spans="1:26" ht="15" x14ac:dyDescent="0.2">
      <c r="A176" s="187"/>
      <c r="B176" s="122"/>
      <c r="C176" s="55"/>
      <c r="D176" s="20" t="s">
        <v>157</v>
      </c>
      <c r="E176" s="156"/>
    </row>
    <row r="177" spans="1:5" ht="15" x14ac:dyDescent="0.2">
      <c r="A177" s="188"/>
      <c r="B177" s="123"/>
      <c r="C177" s="55"/>
      <c r="D177" s="14" t="s">
        <v>158</v>
      </c>
      <c r="E177" s="162"/>
    </row>
    <row r="178" spans="1:5" ht="15" customHeight="1" x14ac:dyDescent="0.2">
      <c r="A178" s="149">
        <v>6.2</v>
      </c>
      <c r="B178" s="113" t="s">
        <v>159</v>
      </c>
      <c r="C178" s="55"/>
      <c r="D178" s="4" t="s">
        <v>160</v>
      </c>
      <c r="E178" s="18" t="s">
        <v>161</v>
      </c>
    </row>
    <row r="179" spans="1:5" ht="15" x14ac:dyDescent="0.2">
      <c r="A179" s="150"/>
      <c r="B179" s="127"/>
      <c r="C179" s="55"/>
      <c r="D179" s="4" t="s">
        <v>162</v>
      </c>
      <c r="E179" s="155"/>
    </row>
    <row r="180" spans="1:5" ht="15" x14ac:dyDescent="0.2">
      <c r="A180" s="150"/>
      <c r="B180" s="127"/>
      <c r="C180" s="55"/>
      <c r="D180" s="4" t="s">
        <v>163</v>
      </c>
      <c r="E180" s="184"/>
    </row>
    <row r="181" spans="1:5" ht="15" x14ac:dyDescent="0.2">
      <c r="A181" s="150"/>
      <c r="B181" s="127"/>
      <c r="C181" s="55"/>
      <c r="D181" s="4" t="s">
        <v>164</v>
      </c>
      <c r="E181" s="184"/>
    </row>
    <row r="182" spans="1:5" ht="15" x14ac:dyDescent="0.2">
      <c r="A182" s="150"/>
      <c r="B182" s="127"/>
      <c r="C182" s="55"/>
      <c r="D182" s="4" t="s">
        <v>165</v>
      </c>
      <c r="E182" s="184"/>
    </row>
    <row r="183" spans="1:5" ht="15" customHeight="1" x14ac:dyDescent="0.2">
      <c r="A183" s="149">
        <v>6.3</v>
      </c>
      <c r="B183" s="131" t="s">
        <v>166</v>
      </c>
      <c r="C183" s="55"/>
      <c r="D183" s="13" t="s">
        <v>167</v>
      </c>
      <c r="E183" s="19" t="s">
        <v>241</v>
      </c>
    </row>
    <row r="184" spans="1:5" ht="15" x14ac:dyDescent="0.2">
      <c r="A184" s="150"/>
      <c r="B184" s="122"/>
      <c r="C184" s="55"/>
      <c r="D184" s="20" t="s">
        <v>39</v>
      </c>
      <c r="E184" s="155"/>
    </row>
    <row r="185" spans="1:5" ht="15" x14ac:dyDescent="0.2">
      <c r="A185" s="150"/>
      <c r="B185" s="122"/>
      <c r="C185" s="55"/>
      <c r="D185" s="20" t="s">
        <v>40</v>
      </c>
      <c r="E185" s="156"/>
    </row>
    <row r="186" spans="1:5" ht="15" x14ac:dyDescent="0.2">
      <c r="A186" s="150"/>
      <c r="B186" s="122"/>
      <c r="C186" s="55"/>
      <c r="D186" s="20" t="s">
        <v>168</v>
      </c>
      <c r="E186" s="156"/>
    </row>
    <row r="187" spans="1:5" ht="15" x14ac:dyDescent="0.2">
      <c r="A187" s="150"/>
      <c r="B187" s="123"/>
      <c r="C187" s="55"/>
      <c r="D187" s="14" t="s">
        <v>169</v>
      </c>
      <c r="E187" s="162"/>
    </row>
    <row r="188" spans="1:5" ht="15" customHeight="1" x14ac:dyDescent="0.2">
      <c r="A188" s="149">
        <v>6.4</v>
      </c>
      <c r="B188" s="152" t="s">
        <v>242</v>
      </c>
      <c r="C188" s="55"/>
      <c r="D188" s="11" t="s">
        <v>243</v>
      </c>
      <c r="E188" s="19" t="s">
        <v>170</v>
      </c>
    </row>
    <row r="189" spans="1:5" ht="15" customHeight="1" x14ac:dyDescent="0.2">
      <c r="A189" s="150"/>
      <c r="B189" s="153"/>
      <c r="C189" s="55"/>
      <c r="D189" s="21" t="s">
        <v>244</v>
      </c>
      <c r="E189" s="155"/>
    </row>
    <row r="190" spans="1:5" ht="15" customHeight="1" x14ac:dyDescent="0.2">
      <c r="A190" s="150"/>
      <c r="B190" s="153"/>
      <c r="C190" s="55"/>
      <c r="D190" s="21" t="s">
        <v>245</v>
      </c>
      <c r="E190" s="156"/>
    </row>
    <row r="191" spans="1:5" ht="15" customHeight="1" x14ac:dyDescent="0.2">
      <c r="A191" s="150"/>
      <c r="B191" s="153"/>
      <c r="C191" s="55"/>
      <c r="D191" s="21" t="s">
        <v>246</v>
      </c>
      <c r="E191" s="156"/>
    </row>
    <row r="192" spans="1:5" ht="15" customHeight="1" x14ac:dyDescent="0.2">
      <c r="A192" s="150"/>
      <c r="B192" s="153"/>
      <c r="C192" s="55"/>
      <c r="D192" s="21" t="s">
        <v>247</v>
      </c>
      <c r="E192" s="156"/>
    </row>
    <row r="193" spans="1:26" ht="15" customHeight="1" x14ac:dyDescent="0.2">
      <c r="A193" s="172">
        <v>6.5</v>
      </c>
      <c r="B193" s="131" t="s">
        <v>248</v>
      </c>
      <c r="C193" s="55"/>
      <c r="D193" s="13" t="s">
        <v>249</v>
      </c>
      <c r="E193" s="19" t="s">
        <v>250</v>
      </c>
    </row>
    <row r="194" spans="1:26" ht="15" x14ac:dyDescent="0.2">
      <c r="A194" s="173"/>
      <c r="B194" s="122"/>
      <c r="C194" s="55"/>
      <c r="D194" s="20" t="s">
        <v>251</v>
      </c>
      <c r="E194" s="155"/>
    </row>
    <row r="195" spans="1:26" ht="15" x14ac:dyDescent="0.2">
      <c r="A195" s="173"/>
      <c r="B195" s="122"/>
      <c r="C195" s="55"/>
      <c r="D195" s="20" t="s">
        <v>252</v>
      </c>
      <c r="E195" s="156"/>
    </row>
    <row r="196" spans="1:26" ht="15" x14ac:dyDescent="0.2">
      <c r="A196" s="173"/>
      <c r="B196" s="122"/>
      <c r="C196" s="55"/>
      <c r="D196" s="20" t="s">
        <v>253</v>
      </c>
      <c r="E196" s="156"/>
    </row>
    <row r="197" spans="1:26" ht="15" x14ac:dyDescent="0.2">
      <c r="A197" s="173"/>
      <c r="B197" s="122"/>
      <c r="C197" s="55"/>
      <c r="D197" s="20" t="s">
        <v>254</v>
      </c>
      <c r="E197" s="156"/>
    </row>
    <row r="198" spans="1:26" ht="15.75" customHeight="1" x14ac:dyDescent="0.2">
      <c r="A198" s="173"/>
      <c r="B198" s="167"/>
      <c r="C198" s="55"/>
      <c r="D198" s="22" t="s">
        <v>128</v>
      </c>
      <c r="E198" s="157"/>
    </row>
    <row r="199" spans="1:26" x14ac:dyDescent="0.25">
      <c r="A199" s="171"/>
      <c r="B199" s="127"/>
      <c r="C199" s="127"/>
      <c r="D199" s="127"/>
      <c r="E199" s="127"/>
    </row>
    <row r="200" spans="1:26" ht="18" x14ac:dyDescent="0.25">
      <c r="A200" s="35" t="s">
        <v>171</v>
      </c>
      <c r="B200" s="36"/>
      <c r="C200" s="37"/>
      <c r="D200" s="36"/>
      <c r="E200" s="36"/>
    </row>
    <row r="201" spans="1:26" x14ac:dyDescent="0.25">
      <c r="A201" s="1" t="s">
        <v>1</v>
      </c>
      <c r="B201" s="1" t="s">
        <v>2</v>
      </c>
      <c r="C201" s="32" t="s">
        <v>3</v>
      </c>
      <c r="D201" s="1" t="s">
        <v>4</v>
      </c>
      <c r="E201" s="33" t="s">
        <v>274</v>
      </c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5" customHeight="1" x14ac:dyDescent="0.2">
      <c r="A202" s="170">
        <v>7.1</v>
      </c>
      <c r="B202" s="163" t="s">
        <v>172</v>
      </c>
      <c r="C202" s="55"/>
      <c r="D202" s="23" t="s">
        <v>255</v>
      </c>
      <c r="E202" s="17" t="s">
        <v>173</v>
      </c>
    </row>
    <row r="203" spans="1:26" ht="15" x14ac:dyDescent="0.2">
      <c r="A203" s="140"/>
      <c r="B203" s="122"/>
      <c r="C203" s="55"/>
      <c r="D203" s="20" t="s">
        <v>174</v>
      </c>
      <c r="E203" s="155"/>
    </row>
    <row r="204" spans="1:26" ht="15" x14ac:dyDescent="0.2">
      <c r="A204" s="140"/>
      <c r="B204" s="122"/>
      <c r="C204" s="55"/>
      <c r="D204" s="20" t="s">
        <v>175</v>
      </c>
      <c r="E204" s="156"/>
    </row>
    <row r="205" spans="1:26" ht="15" x14ac:dyDescent="0.2">
      <c r="A205" s="140"/>
      <c r="B205" s="122"/>
      <c r="C205" s="55"/>
      <c r="D205" s="20" t="s">
        <v>176</v>
      </c>
      <c r="E205" s="156"/>
    </row>
    <row r="206" spans="1:26" ht="15" x14ac:dyDescent="0.2">
      <c r="A206" s="140"/>
      <c r="B206" s="122"/>
      <c r="C206" s="55"/>
      <c r="D206" s="20" t="s">
        <v>177</v>
      </c>
      <c r="E206" s="156"/>
    </row>
    <row r="207" spans="1:26" ht="15" x14ac:dyDescent="0.2">
      <c r="A207" s="141"/>
      <c r="B207" s="123"/>
      <c r="C207" s="55"/>
      <c r="D207" s="14" t="s">
        <v>128</v>
      </c>
      <c r="E207" s="162"/>
    </row>
    <row r="208" spans="1:26" ht="15" customHeight="1" x14ac:dyDescent="0.2">
      <c r="A208" s="178">
        <v>7.2</v>
      </c>
      <c r="B208" s="152" t="s">
        <v>178</v>
      </c>
      <c r="C208" s="55"/>
      <c r="D208" s="4" t="s">
        <v>179</v>
      </c>
      <c r="E208" s="18" t="s">
        <v>180</v>
      </c>
    </row>
    <row r="209" spans="1:5" ht="15" x14ac:dyDescent="0.2">
      <c r="A209" s="179"/>
      <c r="B209" s="153"/>
      <c r="C209" s="55"/>
      <c r="D209" s="4" t="s">
        <v>181</v>
      </c>
      <c r="E209" s="155"/>
    </row>
    <row r="210" spans="1:5" ht="15" x14ac:dyDescent="0.2">
      <c r="A210" s="179"/>
      <c r="B210" s="153"/>
      <c r="C210" s="55"/>
      <c r="D210" s="4" t="s">
        <v>182</v>
      </c>
      <c r="E210" s="184"/>
    </row>
    <row r="211" spans="1:5" ht="15" x14ac:dyDescent="0.2">
      <c r="A211" s="179"/>
      <c r="B211" s="153"/>
      <c r="C211" s="55"/>
      <c r="D211" s="4" t="s">
        <v>183</v>
      </c>
      <c r="E211" s="184"/>
    </row>
    <row r="212" spans="1:5" ht="15" x14ac:dyDescent="0.2">
      <c r="A212" s="180"/>
      <c r="B212" s="177"/>
      <c r="C212" s="55"/>
      <c r="D212" s="12" t="s">
        <v>184</v>
      </c>
      <c r="E212" s="184"/>
    </row>
    <row r="213" spans="1:5" ht="15" customHeight="1" x14ac:dyDescent="0.2">
      <c r="A213" s="178">
        <v>7.3</v>
      </c>
      <c r="B213" s="181" t="s">
        <v>185</v>
      </c>
      <c r="C213" s="55"/>
      <c r="D213" s="25" t="s">
        <v>186</v>
      </c>
      <c r="E213" s="18" t="s">
        <v>187</v>
      </c>
    </row>
    <row r="214" spans="1:5" ht="15" x14ac:dyDescent="0.2">
      <c r="A214" s="182"/>
      <c r="B214" s="122"/>
      <c r="C214" s="55"/>
      <c r="D214" s="25" t="s">
        <v>188</v>
      </c>
      <c r="E214" s="155"/>
    </row>
    <row r="215" spans="1:5" ht="15" x14ac:dyDescent="0.2">
      <c r="A215" s="182"/>
      <c r="B215" s="122"/>
      <c r="C215" s="55"/>
      <c r="D215" s="25" t="s">
        <v>189</v>
      </c>
      <c r="E215" s="184"/>
    </row>
    <row r="216" spans="1:5" ht="15" x14ac:dyDescent="0.2">
      <c r="A216" s="182"/>
      <c r="B216" s="122"/>
      <c r="C216" s="55"/>
      <c r="D216" s="25" t="s">
        <v>190</v>
      </c>
      <c r="E216" s="184"/>
    </row>
    <row r="217" spans="1:5" ht="15" x14ac:dyDescent="0.2">
      <c r="A217" s="182"/>
      <c r="B217" s="122"/>
      <c r="C217" s="55"/>
      <c r="D217" s="25" t="s">
        <v>191</v>
      </c>
      <c r="E217" s="184"/>
    </row>
    <row r="218" spans="1:5" ht="15" customHeight="1" x14ac:dyDescent="0.2">
      <c r="A218" s="178">
        <v>7.4</v>
      </c>
      <c r="B218" s="152" t="s">
        <v>192</v>
      </c>
      <c r="C218" s="55"/>
      <c r="D218" s="11" t="s">
        <v>193</v>
      </c>
      <c r="E218" s="19" t="s">
        <v>194</v>
      </c>
    </row>
    <row r="219" spans="1:5" ht="15" x14ac:dyDescent="0.2">
      <c r="A219" s="179"/>
      <c r="B219" s="153"/>
      <c r="C219" s="55"/>
      <c r="D219" s="21" t="s">
        <v>195</v>
      </c>
      <c r="E219" s="155"/>
    </row>
    <row r="220" spans="1:5" ht="15" x14ac:dyDescent="0.2">
      <c r="A220" s="179"/>
      <c r="B220" s="153"/>
      <c r="C220" s="55"/>
      <c r="D220" s="21" t="s">
        <v>196</v>
      </c>
      <c r="E220" s="156"/>
    </row>
    <row r="221" spans="1:5" ht="15" x14ac:dyDescent="0.2">
      <c r="A221" s="179"/>
      <c r="B221" s="153"/>
      <c r="C221" s="55"/>
      <c r="D221" s="21" t="s">
        <v>197</v>
      </c>
      <c r="E221" s="156"/>
    </row>
    <row r="222" spans="1:5" ht="15" x14ac:dyDescent="0.2">
      <c r="A222" s="179"/>
      <c r="B222" s="177"/>
      <c r="C222" s="55"/>
      <c r="D222" s="12" t="s">
        <v>198</v>
      </c>
      <c r="E222" s="162"/>
    </row>
    <row r="223" spans="1:5" ht="15" customHeight="1" x14ac:dyDescent="0.2">
      <c r="A223" s="168">
        <v>7.5</v>
      </c>
      <c r="B223" s="131" t="s">
        <v>256</v>
      </c>
      <c r="C223" s="55"/>
      <c r="D223" s="13" t="s">
        <v>257</v>
      </c>
      <c r="E223" s="18" t="s">
        <v>258</v>
      </c>
    </row>
    <row r="224" spans="1:5" ht="15" x14ac:dyDescent="0.2">
      <c r="A224" s="169"/>
      <c r="B224" s="122"/>
      <c r="C224" s="55"/>
      <c r="D224" s="20" t="s">
        <v>259</v>
      </c>
      <c r="E224" s="155"/>
    </row>
    <row r="225" spans="1:5" ht="15" x14ac:dyDescent="0.2">
      <c r="A225" s="169"/>
      <c r="B225" s="122"/>
      <c r="C225" s="55"/>
      <c r="D225" s="26" t="s">
        <v>260</v>
      </c>
      <c r="E225" s="156"/>
    </row>
    <row r="226" spans="1:5" ht="15" x14ac:dyDescent="0.2">
      <c r="A226" s="169"/>
      <c r="B226" s="122"/>
      <c r="C226" s="55"/>
      <c r="D226" s="20" t="s">
        <v>261</v>
      </c>
      <c r="E226" s="156"/>
    </row>
    <row r="227" spans="1:5" ht="15" x14ac:dyDescent="0.2">
      <c r="A227" s="169"/>
      <c r="B227" s="122"/>
      <c r="C227" s="55"/>
      <c r="D227" s="20" t="s">
        <v>262</v>
      </c>
      <c r="E227" s="156"/>
    </row>
    <row r="228" spans="1:5" ht="15.75" customHeight="1" x14ac:dyDescent="0.2">
      <c r="A228" s="169"/>
      <c r="B228" s="167"/>
      <c r="C228" s="55"/>
      <c r="D228" s="22" t="s">
        <v>128</v>
      </c>
      <c r="E228" s="157"/>
    </row>
    <row r="229" spans="1:5" ht="15" x14ac:dyDescent="0.2">
      <c r="A229" s="5"/>
      <c r="B229" s="5"/>
      <c r="C229" s="9"/>
      <c r="D229" s="5"/>
      <c r="E229" s="5"/>
    </row>
    <row r="230" spans="1:5" ht="15" x14ac:dyDescent="0.2">
      <c r="A230" s="5"/>
      <c r="B230" s="5"/>
      <c r="C230" s="9"/>
      <c r="D230" s="5"/>
      <c r="E230" s="5"/>
    </row>
    <row r="231" spans="1:5" ht="15" x14ac:dyDescent="0.2">
      <c r="A231" s="5"/>
      <c r="B231" s="5"/>
      <c r="C231" s="9"/>
      <c r="D231" s="5"/>
      <c r="E231" s="5"/>
    </row>
    <row r="232" spans="1:5" ht="15" x14ac:dyDescent="0.2">
      <c r="A232" s="5"/>
      <c r="B232" s="5"/>
      <c r="C232" s="9"/>
      <c r="D232" s="5"/>
      <c r="E232" s="5"/>
    </row>
    <row r="233" spans="1:5" ht="15" x14ac:dyDescent="0.2">
      <c r="A233" s="5"/>
      <c r="B233" s="5"/>
      <c r="C233" s="9"/>
      <c r="D233" s="5"/>
      <c r="E233" s="5"/>
    </row>
    <row r="234" spans="1:5" ht="15" x14ac:dyDescent="0.2">
      <c r="A234" s="5"/>
      <c r="B234" s="5"/>
      <c r="C234" s="9"/>
      <c r="D234" s="5"/>
      <c r="E234" s="5"/>
    </row>
    <row r="235" spans="1:5" ht="15" x14ac:dyDescent="0.2">
      <c r="A235" s="5"/>
      <c r="B235" s="5"/>
      <c r="C235" s="9"/>
      <c r="D235" s="5"/>
      <c r="E235" s="5"/>
    </row>
    <row r="236" spans="1:5" ht="15" x14ac:dyDescent="0.2">
      <c r="A236" s="5"/>
      <c r="B236" s="5"/>
      <c r="C236" s="9"/>
      <c r="D236" s="5"/>
      <c r="E236" s="5"/>
    </row>
    <row r="237" spans="1:5" ht="15" x14ac:dyDescent="0.2">
      <c r="A237" s="5"/>
      <c r="B237" s="5"/>
      <c r="C237" s="9"/>
      <c r="D237" s="5"/>
      <c r="E237" s="5"/>
    </row>
    <row r="238" spans="1:5" ht="15" x14ac:dyDescent="0.2">
      <c r="A238" s="5"/>
      <c r="B238" s="5"/>
      <c r="C238" s="9"/>
      <c r="D238" s="5"/>
      <c r="E238" s="5"/>
    </row>
    <row r="239" spans="1:5" ht="15" x14ac:dyDescent="0.2">
      <c r="A239" s="5"/>
      <c r="B239" s="5"/>
      <c r="C239" s="9"/>
      <c r="D239" s="5"/>
      <c r="E239" s="5"/>
    </row>
    <row r="240" spans="1:5" ht="15" x14ac:dyDescent="0.2">
      <c r="A240" s="5"/>
      <c r="B240" s="5"/>
      <c r="C240" s="9"/>
      <c r="D240" s="5"/>
      <c r="E240" s="5"/>
    </row>
    <row r="241" spans="1:5" ht="15" x14ac:dyDescent="0.2">
      <c r="A241" s="5"/>
      <c r="B241" s="5"/>
      <c r="C241" s="9"/>
      <c r="D241" s="5"/>
      <c r="E241" s="5"/>
    </row>
    <row r="242" spans="1:5" ht="15" x14ac:dyDescent="0.2">
      <c r="A242" s="5"/>
      <c r="B242" s="5"/>
      <c r="C242" s="9"/>
      <c r="D242" s="5"/>
      <c r="E242" s="5"/>
    </row>
    <row r="243" spans="1:5" ht="15" x14ac:dyDescent="0.2">
      <c r="A243" s="5"/>
      <c r="B243" s="5"/>
      <c r="C243" s="9"/>
      <c r="D243" s="5"/>
      <c r="E243" s="5"/>
    </row>
    <row r="244" spans="1:5" ht="15" x14ac:dyDescent="0.2">
      <c r="A244" s="5"/>
      <c r="B244" s="5"/>
      <c r="C244" s="9"/>
      <c r="D244" s="5"/>
      <c r="E244" s="5"/>
    </row>
    <row r="245" spans="1:5" ht="15" x14ac:dyDescent="0.2">
      <c r="A245" s="5"/>
      <c r="B245" s="5"/>
      <c r="C245" s="9"/>
      <c r="D245" s="5"/>
      <c r="E245" s="5"/>
    </row>
    <row r="246" spans="1:5" ht="15" x14ac:dyDescent="0.2">
      <c r="A246" s="5"/>
      <c r="B246" s="5"/>
      <c r="C246" s="9"/>
      <c r="D246" s="5"/>
      <c r="E246" s="5"/>
    </row>
    <row r="247" spans="1:5" ht="15" x14ac:dyDescent="0.2">
      <c r="A247" s="5"/>
      <c r="B247" s="5"/>
      <c r="C247" s="9"/>
      <c r="D247" s="5"/>
      <c r="E247" s="5"/>
    </row>
    <row r="248" spans="1:5" ht="15" x14ac:dyDescent="0.2">
      <c r="A248" s="5"/>
      <c r="B248" s="5"/>
      <c r="C248" s="9"/>
      <c r="D248" s="5"/>
      <c r="E248" s="5"/>
    </row>
    <row r="249" spans="1:5" ht="15" x14ac:dyDescent="0.2">
      <c r="A249" s="5"/>
      <c r="B249" s="5"/>
      <c r="C249" s="9"/>
      <c r="D249" s="5"/>
      <c r="E249" s="5"/>
    </row>
    <row r="250" spans="1:5" ht="15" x14ac:dyDescent="0.2">
      <c r="A250" s="5"/>
      <c r="B250" s="5"/>
      <c r="C250" s="9"/>
      <c r="D250" s="5"/>
      <c r="E250" s="5"/>
    </row>
    <row r="251" spans="1:5" ht="15" x14ac:dyDescent="0.2">
      <c r="A251" s="5"/>
      <c r="B251" s="5"/>
      <c r="C251" s="9"/>
      <c r="D251" s="5"/>
      <c r="E251" s="5"/>
    </row>
    <row r="252" spans="1:5" ht="15" x14ac:dyDescent="0.2">
      <c r="A252" s="5"/>
      <c r="B252" s="5"/>
      <c r="C252" s="9"/>
      <c r="D252" s="5"/>
      <c r="E252" s="5"/>
    </row>
    <row r="253" spans="1:5" ht="15" x14ac:dyDescent="0.2">
      <c r="A253" s="5"/>
      <c r="B253" s="5"/>
      <c r="C253" s="9"/>
      <c r="D253" s="5"/>
      <c r="E253" s="5"/>
    </row>
    <row r="254" spans="1:5" ht="15" x14ac:dyDescent="0.2">
      <c r="A254" s="5"/>
      <c r="B254" s="5"/>
      <c r="C254" s="9"/>
      <c r="D254" s="5"/>
      <c r="E254" s="5"/>
    </row>
    <row r="255" spans="1:5" ht="15" x14ac:dyDescent="0.2">
      <c r="A255" s="5"/>
      <c r="B255" s="5"/>
      <c r="C255" s="9"/>
      <c r="D255" s="5"/>
      <c r="E255" s="5"/>
    </row>
    <row r="256" spans="1:5" ht="15" x14ac:dyDescent="0.2">
      <c r="A256" s="5"/>
      <c r="B256" s="5"/>
      <c r="C256" s="9"/>
      <c r="D256" s="5"/>
      <c r="E256" s="5"/>
    </row>
    <row r="257" spans="1:5" ht="15" x14ac:dyDescent="0.2">
      <c r="A257" s="5"/>
      <c r="B257" s="5"/>
      <c r="C257" s="9"/>
      <c r="D257" s="5"/>
      <c r="E257" s="5"/>
    </row>
    <row r="258" spans="1:5" ht="15" x14ac:dyDescent="0.2">
      <c r="A258" s="5"/>
      <c r="B258" s="5"/>
      <c r="C258" s="9"/>
      <c r="D258" s="5"/>
      <c r="E258" s="5"/>
    </row>
    <row r="259" spans="1:5" ht="15" x14ac:dyDescent="0.2">
      <c r="A259" s="5"/>
      <c r="B259" s="5"/>
      <c r="C259" s="9"/>
      <c r="D259" s="5"/>
      <c r="E259" s="5"/>
    </row>
    <row r="260" spans="1:5" ht="15" x14ac:dyDescent="0.2">
      <c r="A260" s="5"/>
      <c r="B260" s="5"/>
      <c r="C260" s="9"/>
      <c r="D260" s="5"/>
      <c r="E260" s="5"/>
    </row>
    <row r="261" spans="1:5" ht="15" x14ac:dyDescent="0.2">
      <c r="A261" s="5"/>
      <c r="B261" s="5"/>
      <c r="C261" s="9"/>
      <c r="D261" s="5"/>
      <c r="E261" s="5"/>
    </row>
    <row r="262" spans="1:5" ht="15" x14ac:dyDescent="0.2">
      <c r="A262" s="5"/>
      <c r="B262" s="5"/>
      <c r="C262" s="9"/>
      <c r="D262" s="5"/>
      <c r="E262" s="5"/>
    </row>
    <row r="263" spans="1:5" ht="15" x14ac:dyDescent="0.2">
      <c r="A263" s="5"/>
      <c r="B263" s="5"/>
      <c r="C263" s="9"/>
      <c r="D263" s="5"/>
      <c r="E263" s="5"/>
    </row>
    <row r="264" spans="1:5" ht="15" x14ac:dyDescent="0.2">
      <c r="A264" s="5"/>
      <c r="B264" s="5"/>
      <c r="C264" s="9"/>
      <c r="D264" s="5"/>
      <c r="E264" s="5"/>
    </row>
    <row r="265" spans="1:5" ht="15" x14ac:dyDescent="0.2">
      <c r="A265" s="5"/>
      <c r="B265" s="5"/>
      <c r="C265" s="9"/>
      <c r="D265" s="5"/>
      <c r="E265" s="5"/>
    </row>
    <row r="266" spans="1:5" ht="15" x14ac:dyDescent="0.2">
      <c r="A266" s="5"/>
      <c r="B266" s="5"/>
      <c r="C266" s="9"/>
      <c r="D266" s="5"/>
      <c r="E266" s="5"/>
    </row>
    <row r="267" spans="1:5" ht="15" x14ac:dyDescent="0.2">
      <c r="A267" s="5"/>
      <c r="B267" s="5"/>
      <c r="C267" s="9"/>
      <c r="D267" s="5"/>
      <c r="E267" s="5"/>
    </row>
    <row r="268" spans="1:5" ht="15" x14ac:dyDescent="0.2">
      <c r="A268" s="5"/>
      <c r="B268" s="5"/>
      <c r="C268" s="9"/>
      <c r="D268" s="5"/>
      <c r="E268" s="5"/>
    </row>
    <row r="269" spans="1:5" ht="15" x14ac:dyDescent="0.2">
      <c r="A269" s="5"/>
      <c r="B269" s="5"/>
      <c r="C269" s="9"/>
      <c r="D269" s="5"/>
      <c r="E269" s="5"/>
    </row>
    <row r="270" spans="1:5" ht="15" x14ac:dyDescent="0.2">
      <c r="A270" s="5"/>
      <c r="B270" s="5"/>
      <c r="C270" s="9"/>
      <c r="D270" s="5"/>
      <c r="E270" s="5"/>
    </row>
    <row r="271" spans="1:5" ht="15" x14ac:dyDescent="0.2">
      <c r="A271" s="5"/>
      <c r="B271" s="5"/>
      <c r="C271" s="9"/>
      <c r="D271" s="5"/>
      <c r="E271" s="5"/>
    </row>
    <row r="272" spans="1:5" ht="15" x14ac:dyDescent="0.2">
      <c r="A272" s="5"/>
      <c r="B272" s="5"/>
      <c r="C272" s="9"/>
      <c r="D272" s="5"/>
      <c r="E272" s="5"/>
    </row>
    <row r="273" spans="1:5" ht="15" x14ac:dyDescent="0.2">
      <c r="A273" s="5"/>
      <c r="B273" s="5"/>
      <c r="C273" s="9"/>
      <c r="D273" s="5"/>
      <c r="E273" s="5"/>
    </row>
    <row r="274" spans="1:5" ht="15" x14ac:dyDescent="0.2">
      <c r="A274" s="5"/>
      <c r="B274" s="5"/>
      <c r="C274" s="9"/>
      <c r="D274" s="5"/>
      <c r="E274" s="5"/>
    </row>
    <row r="275" spans="1:5" ht="15" x14ac:dyDescent="0.2">
      <c r="A275" s="5"/>
      <c r="B275" s="5"/>
      <c r="C275" s="9"/>
      <c r="D275" s="5"/>
      <c r="E275" s="5"/>
    </row>
    <row r="276" spans="1:5" ht="15" x14ac:dyDescent="0.2">
      <c r="A276" s="5"/>
      <c r="B276" s="5"/>
      <c r="C276" s="9"/>
      <c r="D276" s="5"/>
      <c r="E276" s="5"/>
    </row>
    <row r="277" spans="1:5" ht="15" x14ac:dyDescent="0.2">
      <c r="A277" s="5"/>
      <c r="B277" s="5"/>
      <c r="C277" s="9"/>
      <c r="D277" s="5"/>
      <c r="E277" s="5"/>
    </row>
    <row r="278" spans="1:5" ht="15" x14ac:dyDescent="0.2">
      <c r="A278" s="5"/>
      <c r="B278" s="5"/>
      <c r="C278" s="9"/>
      <c r="D278" s="5"/>
      <c r="E278" s="5"/>
    </row>
    <row r="279" spans="1:5" ht="15" x14ac:dyDescent="0.2">
      <c r="A279" s="5"/>
      <c r="B279" s="5"/>
      <c r="C279" s="9"/>
      <c r="D279" s="5"/>
      <c r="E279" s="5"/>
    </row>
    <row r="280" spans="1:5" ht="15" x14ac:dyDescent="0.2">
      <c r="A280" s="5"/>
      <c r="B280" s="5"/>
      <c r="C280" s="9"/>
      <c r="D280" s="5"/>
      <c r="E280" s="5"/>
    </row>
    <row r="281" spans="1:5" ht="15" x14ac:dyDescent="0.2">
      <c r="A281" s="5"/>
      <c r="B281" s="5"/>
      <c r="C281" s="9"/>
      <c r="D281" s="5"/>
      <c r="E281" s="5"/>
    </row>
    <row r="282" spans="1:5" ht="15" x14ac:dyDescent="0.2">
      <c r="A282" s="5"/>
      <c r="B282" s="5"/>
      <c r="C282" s="9"/>
      <c r="D282" s="5"/>
      <c r="E282" s="5"/>
    </row>
    <row r="283" spans="1:5" ht="15" x14ac:dyDescent="0.2">
      <c r="A283" s="5"/>
      <c r="B283" s="5"/>
      <c r="C283" s="9"/>
      <c r="D283" s="5"/>
      <c r="E283" s="5"/>
    </row>
    <row r="284" spans="1:5" ht="15" x14ac:dyDescent="0.2">
      <c r="A284" s="5"/>
      <c r="B284" s="5"/>
      <c r="C284" s="9"/>
      <c r="D284" s="5"/>
      <c r="E284" s="5"/>
    </row>
    <row r="285" spans="1:5" ht="15" x14ac:dyDescent="0.2">
      <c r="A285" s="5"/>
      <c r="B285" s="5"/>
      <c r="C285" s="9"/>
      <c r="D285" s="5"/>
      <c r="E285" s="5"/>
    </row>
    <row r="286" spans="1:5" ht="15" x14ac:dyDescent="0.2">
      <c r="A286" s="5"/>
      <c r="B286" s="5"/>
      <c r="C286" s="9"/>
      <c r="D286" s="5"/>
      <c r="E286" s="5"/>
    </row>
    <row r="287" spans="1:5" ht="15" x14ac:dyDescent="0.2">
      <c r="A287" s="5"/>
      <c r="B287" s="5"/>
      <c r="C287" s="9"/>
      <c r="D287" s="5"/>
      <c r="E287" s="5"/>
    </row>
    <row r="288" spans="1:5" ht="15" x14ac:dyDescent="0.2">
      <c r="A288" s="5"/>
      <c r="B288" s="5"/>
      <c r="C288" s="9"/>
      <c r="D288" s="5"/>
      <c r="E288" s="5"/>
    </row>
    <row r="289" spans="1:5" ht="15" x14ac:dyDescent="0.2">
      <c r="A289" s="5"/>
      <c r="B289" s="5"/>
      <c r="C289" s="9"/>
      <c r="D289" s="5"/>
      <c r="E289" s="5"/>
    </row>
    <row r="290" spans="1:5" ht="15" x14ac:dyDescent="0.2">
      <c r="A290" s="5"/>
      <c r="B290" s="5"/>
      <c r="C290" s="9"/>
      <c r="D290" s="5"/>
      <c r="E290" s="5"/>
    </row>
    <row r="291" spans="1:5" ht="15" x14ac:dyDescent="0.2">
      <c r="A291" s="5"/>
      <c r="B291" s="5"/>
      <c r="C291" s="9"/>
      <c r="D291" s="5"/>
      <c r="E291" s="5"/>
    </row>
    <row r="292" spans="1:5" ht="15" x14ac:dyDescent="0.2">
      <c r="A292" s="5"/>
      <c r="B292" s="5"/>
      <c r="C292" s="9"/>
      <c r="D292" s="5"/>
      <c r="E292" s="5"/>
    </row>
    <row r="293" spans="1:5" ht="15" x14ac:dyDescent="0.2">
      <c r="A293" s="5"/>
      <c r="B293" s="5"/>
      <c r="C293" s="9"/>
      <c r="D293" s="5"/>
      <c r="E293" s="5"/>
    </row>
    <row r="294" spans="1:5" ht="15" x14ac:dyDescent="0.2">
      <c r="A294" s="5"/>
      <c r="B294" s="5"/>
      <c r="C294" s="9"/>
      <c r="D294" s="5"/>
      <c r="E294" s="5"/>
    </row>
    <row r="295" spans="1:5" ht="15" x14ac:dyDescent="0.2">
      <c r="A295" s="5"/>
      <c r="B295" s="5"/>
      <c r="C295" s="9"/>
      <c r="D295" s="5"/>
      <c r="E295" s="5"/>
    </row>
    <row r="296" spans="1:5" ht="15" x14ac:dyDescent="0.2">
      <c r="A296" s="5"/>
      <c r="B296" s="5"/>
      <c r="C296" s="9"/>
      <c r="D296" s="5"/>
      <c r="E296" s="5"/>
    </row>
    <row r="297" spans="1:5" ht="15" x14ac:dyDescent="0.2">
      <c r="A297" s="5"/>
      <c r="B297" s="5"/>
      <c r="C297" s="9"/>
      <c r="D297" s="5"/>
      <c r="E297" s="5"/>
    </row>
    <row r="298" spans="1:5" ht="15" x14ac:dyDescent="0.2">
      <c r="A298" s="5"/>
      <c r="B298" s="5"/>
      <c r="C298" s="9"/>
      <c r="D298" s="5"/>
      <c r="E298" s="5"/>
    </row>
    <row r="299" spans="1:5" ht="15" x14ac:dyDescent="0.2">
      <c r="A299" s="5"/>
      <c r="B299" s="5"/>
      <c r="C299" s="9"/>
      <c r="D299" s="5"/>
      <c r="E299" s="5"/>
    </row>
    <row r="300" spans="1:5" ht="15" x14ac:dyDescent="0.2">
      <c r="A300" s="5"/>
      <c r="B300" s="5"/>
      <c r="C300" s="9"/>
      <c r="D300" s="5"/>
      <c r="E300" s="5"/>
    </row>
    <row r="301" spans="1:5" ht="15" x14ac:dyDescent="0.2">
      <c r="A301" s="5"/>
      <c r="B301" s="5"/>
      <c r="C301" s="9"/>
      <c r="D301" s="5"/>
      <c r="E301" s="5"/>
    </row>
    <row r="302" spans="1:5" ht="15" x14ac:dyDescent="0.2">
      <c r="A302" s="5"/>
      <c r="B302" s="5"/>
      <c r="C302" s="9"/>
      <c r="D302" s="5"/>
      <c r="E302" s="5"/>
    </row>
    <row r="303" spans="1:5" ht="15" x14ac:dyDescent="0.2">
      <c r="A303" s="5"/>
      <c r="B303" s="5"/>
      <c r="C303" s="9"/>
      <c r="D303" s="5"/>
      <c r="E303" s="5"/>
    </row>
    <row r="304" spans="1:5" ht="15" x14ac:dyDescent="0.2">
      <c r="A304" s="5"/>
      <c r="B304" s="5"/>
      <c r="C304" s="9"/>
      <c r="D304" s="5"/>
      <c r="E304" s="5"/>
    </row>
    <row r="305" spans="1:5" ht="15" x14ac:dyDescent="0.2">
      <c r="A305" s="5"/>
      <c r="B305" s="5"/>
      <c r="C305" s="9"/>
      <c r="D305" s="5"/>
      <c r="E305" s="5"/>
    </row>
    <row r="306" spans="1:5" ht="15" x14ac:dyDescent="0.2">
      <c r="A306" s="5"/>
      <c r="B306" s="5"/>
      <c r="C306" s="9"/>
      <c r="D306" s="5"/>
      <c r="E306" s="5"/>
    </row>
    <row r="307" spans="1:5" ht="15" x14ac:dyDescent="0.2">
      <c r="A307" s="5"/>
      <c r="B307" s="5"/>
      <c r="C307" s="9"/>
      <c r="D307" s="5"/>
      <c r="E307" s="5"/>
    </row>
    <row r="308" spans="1:5" ht="15" x14ac:dyDescent="0.2">
      <c r="A308" s="5"/>
      <c r="B308" s="5"/>
      <c r="C308" s="9"/>
      <c r="D308" s="5"/>
      <c r="E308" s="5"/>
    </row>
    <row r="309" spans="1:5" ht="15" x14ac:dyDescent="0.2">
      <c r="A309" s="5"/>
      <c r="B309" s="5"/>
      <c r="C309" s="9"/>
      <c r="D309" s="5"/>
      <c r="E309" s="5"/>
    </row>
    <row r="310" spans="1:5" ht="15" x14ac:dyDescent="0.2">
      <c r="A310" s="5"/>
      <c r="B310" s="5"/>
      <c r="C310" s="9"/>
      <c r="D310" s="5"/>
      <c r="E310" s="5"/>
    </row>
    <row r="311" spans="1:5" ht="15" x14ac:dyDescent="0.2">
      <c r="A311" s="5"/>
      <c r="B311" s="5"/>
      <c r="C311" s="9"/>
      <c r="D311" s="5"/>
      <c r="E311" s="5"/>
    </row>
    <row r="312" spans="1:5" ht="15" x14ac:dyDescent="0.2">
      <c r="A312" s="5"/>
      <c r="B312" s="5"/>
      <c r="C312" s="9"/>
      <c r="D312" s="5"/>
      <c r="E312" s="5"/>
    </row>
    <row r="313" spans="1:5" ht="15" x14ac:dyDescent="0.2">
      <c r="A313" s="5"/>
      <c r="B313" s="5"/>
      <c r="C313" s="9"/>
      <c r="D313" s="5"/>
      <c r="E313" s="5"/>
    </row>
    <row r="314" spans="1:5" ht="15" x14ac:dyDescent="0.2">
      <c r="A314" s="5"/>
      <c r="B314" s="5"/>
      <c r="C314" s="9"/>
      <c r="D314" s="5"/>
      <c r="E314" s="5"/>
    </row>
    <row r="315" spans="1:5" ht="15" x14ac:dyDescent="0.2">
      <c r="A315" s="5"/>
      <c r="B315" s="5"/>
      <c r="C315" s="9"/>
      <c r="D315" s="5"/>
      <c r="E315" s="5"/>
    </row>
    <row r="316" spans="1:5" ht="15" x14ac:dyDescent="0.2">
      <c r="A316" s="5"/>
      <c r="B316" s="5"/>
      <c r="C316" s="9"/>
      <c r="D316" s="5"/>
      <c r="E316" s="5"/>
    </row>
    <row r="317" spans="1:5" ht="15" x14ac:dyDescent="0.2">
      <c r="A317" s="5"/>
      <c r="B317" s="5"/>
      <c r="C317" s="9"/>
      <c r="D317" s="5"/>
      <c r="E317" s="5"/>
    </row>
    <row r="318" spans="1:5" ht="15" x14ac:dyDescent="0.2">
      <c r="A318" s="5"/>
      <c r="B318" s="5"/>
      <c r="C318" s="9"/>
      <c r="D318" s="5"/>
      <c r="E318" s="5"/>
    </row>
    <row r="319" spans="1:5" ht="15" x14ac:dyDescent="0.2">
      <c r="A319" s="5"/>
      <c r="B319" s="5"/>
      <c r="C319" s="9"/>
      <c r="D319" s="5"/>
      <c r="E319" s="5"/>
    </row>
    <row r="320" spans="1:5" ht="15" x14ac:dyDescent="0.2">
      <c r="A320" s="5"/>
      <c r="B320" s="5"/>
      <c r="C320" s="9"/>
      <c r="D320" s="5"/>
      <c r="E320" s="5"/>
    </row>
    <row r="321" spans="1:5" ht="15" x14ac:dyDescent="0.2">
      <c r="A321" s="5"/>
      <c r="B321" s="5"/>
      <c r="C321" s="9"/>
      <c r="D321" s="5"/>
      <c r="E321" s="5"/>
    </row>
    <row r="322" spans="1:5" ht="15" x14ac:dyDescent="0.2">
      <c r="A322" s="5"/>
      <c r="B322" s="5"/>
      <c r="C322" s="9"/>
      <c r="D322" s="5"/>
      <c r="E322" s="5"/>
    </row>
    <row r="323" spans="1:5" ht="15" x14ac:dyDescent="0.2">
      <c r="A323" s="5"/>
      <c r="B323" s="5"/>
      <c r="C323" s="9"/>
      <c r="D323" s="5"/>
      <c r="E323" s="5"/>
    </row>
    <row r="324" spans="1:5" ht="15" x14ac:dyDescent="0.2">
      <c r="A324" s="5"/>
      <c r="B324" s="5"/>
      <c r="C324" s="9"/>
      <c r="D324" s="5"/>
      <c r="E324" s="5"/>
    </row>
    <row r="325" spans="1:5" ht="15" x14ac:dyDescent="0.2">
      <c r="A325" s="5"/>
      <c r="B325" s="5"/>
      <c r="C325" s="9"/>
      <c r="D325" s="5"/>
      <c r="E325" s="5"/>
    </row>
    <row r="326" spans="1:5" ht="15" x14ac:dyDescent="0.2">
      <c r="A326" s="5"/>
      <c r="B326" s="5"/>
      <c r="C326" s="9"/>
      <c r="D326" s="5"/>
      <c r="E326" s="5"/>
    </row>
    <row r="327" spans="1:5" ht="15" x14ac:dyDescent="0.2">
      <c r="A327" s="5"/>
      <c r="B327" s="5"/>
      <c r="C327" s="9"/>
      <c r="D327" s="5"/>
      <c r="E327" s="5"/>
    </row>
    <row r="328" spans="1:5" ht="15" x14ac:dyDescent="0.2">
      <c r="A328" s="5"/>
      <c r="B328" s="5"/>
      <c r="C328" s="9"/>
      <c r="D328" s="5"/>
      <c r="E328" s="5"/>
    </row>
    <row r="329" spans="1:5" ht="15" x14ac:dyDescent="0.2">
      <c r="A329" s="5"/>
      <c r="B329" s="5"/>
      <c r="C329" s="9"/>
      <c r="D329" s="5"/>
      <c r="E329" s="5"/>
    </row>
    <row r="330" spans="1:5" ht="15" x14ac:dyDescent="0.2">
      <c r="A330" s="5"/>
      <c r="B330" s="5"/>
      <c r="C330" s="9"/>
      <c r="D330" s="5"/>
      <c r="E330" s="5"/>
    </row>
    <row r="331" spans="1:5" ht="15" x14ac:dyDescent="0.2">
      <c r="A331" s="5"/>
      <c r="B331" s="5"/>
      <c r="C331" s="9"/>
      <c r="D331" s="5"/>
      <c r="E331" s="5"/>
    </row>
    <row r="332" spans="1:5" ht="15" x14ac:dyDescent="0.2">
      <c r="A332" s="5"/>
      <c r="B332" s="5"/>
      <c r="C332" s="9"/>
      <c r="D332" s="5"/>
      <c r="E332" s="5"/>
    </row>
    <row r="333" spans="1:5" ht="15" x14ac:dyDescent="0.2">
      <c r="A333" s="5"/>
      <c r="B333" s="5"/>
      <c r="C333" s="9"/>
      <c r="D333" s="5"/>
      <c r="E333" s="5"/>
    </row>
    <row r="334" spans="1:5" ht="15" x14ac:dyDescent="0.2">
      <c r="A334" s="5"/>
      <c r="B334" s="5"/>
      <c r="C334" s="9"/>
      <c r="D334" s="5"/>
      <c r="E334" s="5"/>
    </row>
    <row r="335" spans="1:5" ht="15" x14ac:dyDescent="0.2">
      <c r="A335" s="5"/>
      <c r="B335" s="5"/>
      <c r="C335" s="9"/>
      <c r="D335" s="5"/>
      <c r="E335" s="5"/>
    </row>
    <row r="336" spans="1:5" ht="15" x14ac:dyDescent="0.2">
      <c r="A336" s="5"/>
      <c r="B336" s="5"/>
      <c r="C336" s="9"/>
      <c r="D336" s="5"/>
      <c r="E336" s="5"/>
    </row>
    <row r="337" spans="1:5" ht="15" x14ac:dyDescent="0.2">
      <c r="A337" s="5"/>
      <c r="B337" s="5"/>
      <c r="C337" s="9"/>
      <c r="D337" s="5"/>
      <c r="E337" s="5"/>
    </row>
    <row r="338" spans="1:5" ht="15" x14ac:dyDescent="0.2">
      <c r="A338" s="5"/>
      <c r="B338" s="5"/>
      <c r="C338" s="9"/>
      <c r="D338" s="5"/>
      <c r="E338" s="5"/>
    </row>
    <row r="339" spans="1:5" ht="15" x14ac:dyDescent="0.2">
      <c r="A339" s="5"/>
      <c r="B339" s="5"/>
      <c r="C339" s="9"/>
      <c r="D339" s="5"/>
      <c r="E339" s="5"/>
    </row>
    <row r="340" spans="1:5" ht="15" x14ac:dyDescent="0.2">
      <c r="A340" s="5"/>
      <c r="B340" s="5"/>
      <c r="C340" s="9"/>
      <c r="D340" s="5"/>
      <c r="E340" s="5"/>
    </row>
    <row r="341" spans="1:5" ht="15" x14ac:dyDescent="0.2">
      <c r="A341" s="5"/>
      <c r="B341" s="5"/>
      <c r="C341" s="9"/>
      <c r="D341" s="5"/>
      <c r="E341" s="5"/>
    </row>
    <row r="342" spans="1:5" ht="15" x14ac:dyDescent="0.2">
      <c r="A342" s="5"/>
      <c r="B342" s="5"/>
      <c r="C342" s="9"/>
      <c r="D342" s="5"/>
      <c r="E342" s="5"/>
    </row>
    <row r="343" spans="1:5" ht="15" x14ac:dyDescent="0.2">
      <c r="A343" s="5"/>
      <c r="B343" s="5"/>
      <c r="C343" s="9"/>
      <c r="D343" s="5"/>
      <c r="E343" s="5"/>
    </row>
    <row r="344" spans="1:5" ht="15" x14ac:dyDescent="0.2">
      <c r="A344" s="5"/>
      <c r="B344" s="5"/>
      <c r="C344" s="9"/>
      <c r="D344" s="5"/>
      <c r="E344" s="5"/>
    </row>
    <row r="345" spans="1:5" ht="15" x14ac:dyDescent="0.2">
      <c r="A345" s="5"/>
      <c r="B345" s="5"/>
      <c r="C345" s="9"/>
      <c r="D345" s="5"/>
      <c r="E345" s="5"/>
    </row>
    <row r="346" spans="1:5" ht="15" x14ac:dyDescent="0.2">
      <c r="A346" s="5"/>
      <c r="B346" s="5"/>
      <c r="C346" s="9"/>
      <c r="D346" s="5"/>
      <c r="E346" s="5"/>
    </row>
    <row r="347" spans="1:5" ht="15" x14ac:dyDescent="0.2">
      <c r="A347" s="5"/>
      <c r="B347" s="5"/>
      <c r="C347" s="9"/>
      <c r="D347" s="5"/>
      <c r="E347" s="5"/>
    </row>
    <row r="348" spans="1:5" ht="15" x14ac:dyDescent="0.2">
      <c r="A348" s="5"/>
      <c r="B348" s="5"/>
      <c r="C348" s="9"/>
      <c r="D348" s="5"/>
      <c r="E348" s="5"/>
    </row>
    <row r="349" spans="1:5" ht="15" x14ac:dyDescent="0.2">
      <c r="A349" s="5"/>
      <c r="B349" s="5"/>
      <c r="C349" s="9"/>
      <c r="D349" s="5"/>
      <c r="E349" s="5"/>
    </row>
    <row r="350" spans="1:5" ht="15" x14ac:dyDescent="0.2">
      <c r="A350" s="5"/>
      <c r="B350" s="5"/>
      <c r="C350" s="9"/>
      <c r="D350" s="5"/>
      <c r="E350" s="5"/>
    </row>
    <row r="351" spans="1:5" ht="15" x14ac:dyDescent="0.2">
      <c r="A351" s="5"/>
      <c r="B351" s="5"/>
      <c r="C351" s="9"/>
      <c r="D351" s="5"/>
      <c r="E351" s="5"/>
    </row>
    <row r="352" spans="1:5" ht="15" x14ac:dyDescent="0.2">
      <c r="A352" s="5"/>
      <c r="B352" s="5"/>
      <c r="C352" s="9"/>
      <c r="D352" s="5"/>
      <c r="E352" s="5"/>
    </row>
    <row r="353" spans="1:5" ht="15" x14ac:dyDescent="0.2">
      <c r="A353" s="5"/>
      <c r="B353" s="5"/>
      <c r="C353" s="9"/>
      <c r="D353" s="5"/>
      <c r="E353" s="5"/>
    </row>
    <row r="354" spans="1:5" ht="15" x14ac:dyDescent="0.2">
      <c r="A354" s="5"/>
      <c r="B354" s="5"/>
      <c r="C354" s="9"/>
      <c r="D354" s="5"/>
      <c r="E354" s="5"/>
    </row>
    <row r="355" spans="1:5" ht="15" x14ac:dyDescent="0.2">
      <c r="A355" s="5"/>
      <c r="B355" s="5"/>
      <c r="C355" s="9"/>
      <c r="D355" s="5"/>
      <c r="E355" s="5"/>
    </row>
    <row r="356" spans="1:5" ht="15" x14ac:dyDescent="0.2">
      <c r="A356" s="5"/>
      <c r="B356" s="5"/>
      <c r="C356" s="9"/>
      <c r="D356" s="5"/>
      <c r="E356" s="5"/>
    </row>
    <row r="357" spans="1:5" ht="15" x14ac:dyDescent="0.2">
      <c r="A357" s="5"/>
      <c r="B357" s="5"/>
      <c r="C357" s="9"/>
      <c r="D357" s="5"/>
      <c r="E357" s="5"/>
    </row>
    <row r="358" spans="1:5" ht="15" x14ac:dyDescent="0.2">
      <c r="A358" s="5"/>
      <c r="B358" s="5"/>
      <c r="C358" s="9"/>
      <c r="D358" s="5"/>
      <c r="E358" s="5"/>
    </row>
    <row r="359" spans="1:5" ht="15" x14ac:dyDescent="0.2">
      <c r="A359" s="5"/>
      <c r="B359" s="5"/>
      <c r="C359" s="9"/>
      <c r="D359" s="5"/>
      <c r="E359" s="5"/>
    </row>
    <row r="360" spans="1:5" ht="15" x14ac:dyDescent="0.2">
      <c r="A360" s="5"/>
      <c r="B360" s="5"/>
      <c r="C360" s="9"/>
      <c r="D360" s="5"/>
      <c r="E360" s="5"/>
    </row>
    <row r="361" spans="1:5" ht="15" x14ac:dyDescent="0.2">
      <c r="A361" s="5"/>
      <c r="B361" s="5"/>
      <c r="C361" s="9"/>
      <c r="D361" s="5"/>
      <c r="E361" s="5"/>
    </row>
    <row r="362" spans="1:5" ht="15" x14ac:dyDescent="0.2">
      <c r="A362" s="5"/>
      <c r="B362" s="5"/>
      <c r="C362" s="9"/>
      <c r="D362" s="5"/>
      <c r="E362" s="5"/>
    </row>
    <row r="363" spans="1:5" ht="15" x14ac:dyDescent="0.2">
      <c r="A363" s="5"/>
      <c r="B363" s="5"/>
      <c r="C363" s="9"/>
      <c r="D363" s="5"/>
      <c r="E363" s="5"/>
    </row>
    <row r="364" spans="1:5" ht="15" x14ac:dyDescent="0.2">
      <c r="A364" s="5"/>
      <c r="B364" s="5"/>
      <c r="C364" s="9"/>
      <c r="D364" s="5"/>
      <c r="E364" s="5"/>
    </row>
    <row r="365" spans="1:5" ht="15" x14ac:dyDescent="0.2">
      <c r="A365" s="5"/>
      <c r="B365" s="5"/>
      <c r="C365" s="9"/>
      <c r="D365" s="5"/>
      <c r="E365" s="5"/>
    </row>
    <row r="366" spans="1:5" ht="15" x14ac:dyDescent="0.2">
      <c r="A366" s="5"/>
      <c r="B366" s="5"/>
      <c r="C366" s="9"/>
      <c r="D366" s="5"/>
      <c r="E366" s="5"/>
    </row>
    <row r="367" spans="1:5" ht="15" x14ac:dyDescent="0.2">
      <c r="A367" s="5"/>
      <c r="B367" s="5"/>
      <c r="C367" s="9"/>
      <c r="D367" s="5"/>
      <c r="E367" s="5"/>
    </row>
    <row r="368" spans="1:5" ht="15" x14ac:dyDescent="0.2">
      <c r="A368" s="5"/>
      <c r="B368" s="5"/>
      <c r="C368" s="9"/>
      <c r="D368" s="5"/>
      <c r="E368" s="5"/>
    </row>
    <row r="369" spans="1:5" ht="15" x14ac:dyDescent="0.2">
      <c r="A369" s="5"/>
      <c r="B369" s="5"/>
      <c r="C369" s="9"/>
      <c r="D369" s="5"/>
      <c r="E369" s="5"/>
    </row>
    <row r="370" spans="1:5" ht="15" x14ac:dyDescent="0.2">
      <c r="A370" s="5"/>
      <c r="B370" s="5"/>
      <c r="C370" s="9"/>
      <c r="D370" s="5"/>
      <c r="E370" s="5"/>
    </row>
    <row r="371" spans="1:5" ht="15" x14ac:dyDescent="0.2">
      <c r="A371" s="5"/>
      <c r="B371" s="5"/>
      <c r="C371" s="9"/>
      <c r="D371" s="5"/>
      <c r="E371" s="5"/>
    </row>
    <row r="372" spans="1:5" ht="15" x14ac:dyDescent="0.2">
      <c r="A372" s="5"/>
      <c r="B372" s="5"/>
      <c r="C372" s="9"/>
      <c r="D372" s="5"/>
      <c r="E372" s="5"/>
    </row>
    <row r="373" spans="1:5" ht="15" x14ac:dyDescent="0.2">
      <c r="A373" s="5"/>
      <c r="B373" s="5"/>
      <c r="C373" s="9"/>
      <c r="D373" s="5"/>
      <c r="E373" s="5"/>
    </row>
    <row r="374" spans="1:5" ht="15" x14ac:dyDescent="0.2">
      <c r="A374" s="5"/>
      <c r="B374" s="5"/>
      <c r="C374" s="9"/>
      <c r="D374" s="5"/>
      <c r="E374" s="5"/>
    </row>
    <row r="375" spans="1:5" ht="15" x14ac:dyDescent="0.2">
      <c r="A375" s="5"/>
      <c r="B375" s="5"/>
      <c r="C375" s="9"/>
      <c r="D375" s="5"/>
      <c r="E375" s="5"/>
    </row>
    <row r="376" spans="1:5" ht="15" x14ac:dyDescent="0.2">
      <c r="A376" s="5"/>
      <c r="B376" s="5"/>
      <c r="C376" s="9"/>
      <c r="D376" s="5"/>
      <c r="E376" s="5"/>
    </row>
    <row r="377" spans="1:5" ht="15" x14ac:dyDescent="0.2">
      <c r="A377" s="5"/>
      <c r="B377" s="5"/>
      <c r="C377" s="9"/>
      <c r="D377" s="5"/>
      <c r="E377" s="5"/>
    </row>
    <row r="378" spans="1:5" ht="15" x14ac:dyDescent="0.2">
      <c r="A378" s="5"/>
      <c r="B378" s="5"/>
      <c r="C378" s="9"/>
      <c r="D378" s="5"/>
      <c r="E378" s="5"/>
    </row>
    <row r="379" spans="1:5" ht="15" x14ac:dyDescent="0.2">
      <c r="A379" s="5"/>
      <c r="B379" s="5"/>
      <c r="C379" s="9"/>
      <c r="D379" s="5"/>
      <c r="E379" s="5"/>
    </row>
    <row r="380" spans="1:5" ht="15" x14ac:dyDescent="0.2">
      <c r="A380" s="5"/>
      <c r="B380" s="5"/>
      <c r="C380" s="9"/>
      <c r="D380" s="5"/>
      <c r="E380" s="5"/>
    </row>
    <row r="381" spans="1:5" ht="15" x14ac:dyDescent="0.2">
      <c r="A381" s="5"/>
      <c r="B381" s="5"/>
      <c r="C381" s="9"/>
      <c r="D381" s="5"/>
      <c r="E381" s="5"/>
    </row>
    <row r="382" spans="1:5" ht="15" x14ac:dyDescent="0.2">
      <c r="A382" s="5"/>
      <c r="B382" s="5"/>
      <c r="C382" s="9"/>
      <c r="D382" s="5"/>
      <c r="E382" s="5"/>
    </row>
    <row r="383" spans="1:5" ht="15" x14ac:dyDescent="0.2">
      <c r="A383" s="5"/>
      <c r="B383" s="5"/>
      <c r="C383" s="9"/>
      <c r="D383" s="5"/>
      <c r="E383" s="5"/>
    </row>
    <row r="384" spans="1:5" ht="15" x14ac:dyDescent="0.2">
      <c r="A384" s="5"/>
      <c r="B384" s="5"/>
      <c r="C384" s="9"/>
      <c r="D384" s="5"/>
      <c r="E384" s="5"/>
    </row>
    <row r="385" spans="1:5" ht="15" x14ac:dyDescent="0.2">
      <c r="A385" s="5"/>
      <c r="B385" s="5"/>
      <c r="C385" s="9"/>
      <c r="D385" s="5"/>
      <c r="E385" s="5"/>
    </row>
    <row r="386" spans="1:5" ht="15" x14ac:dyDescent="0.2">
      <c r="A386" s="5"/>
      <c r="B386" s="5"/>
      <c r="C386" s="9"/>
      <c r="D386" s="5"/>
      <c r="E386" s="5"/>
    </row>
    <row r="387" spans="1:5" ht="15" x14ac:dyDescent="0.2">
      <c r="A387" s="5"/>
      <c r="B387" s="5"/>
      <c r="C387" s="9"/>
      <c r="D387" s="5"/>
      <c r="E387" s="5"/>
    </row>
    <row r="388" spans="1:5" ht="15" x14ac:dyDescent="0.2">
      <c r="A388" s="5"/>
      <c r="B388" s="5"/>
      <c r="C388" s="9"/>
      <c r="D388" s="5"/>
      <c r="E388" s="5"/>
    </row>
    <row r="389" spans="1:5" ht="15" x14ac:dyDescent="0.2">
      <c r="A389" s="5"/>
      <c r="B389" s="5"/>
      <c r="C389" s="9"/>
      <c r="D389" s="5"/>
      <c r="E389" s="5"/>
    </row>
    <row r="390" spans="1:5" ht="15" x14ac:dyDescent="0.2">
      <c r="A390" s="5"/>
      <c r="B390" s="5"/>
      <c r="C390" s="9"/>
      <c r="D390" s="5"/>
      <c r="E390" s="5"/>
    </row>
    <row r="391" spans="1:5" ht="15" x14ac:dyDescent="0.2">
      <c r="A391" s="5"/>
      <c r="B391" s="5"/>
      <c r="C391" s="9"/>
      <c r="D391" s="5"/>
      <c r="E391" s="5"/>
    </row>
    <row r="392" spans="1:5" ht="15" x14ac:dyDescent="0.2">
      <c r="A392" s="5"/>
      <c r="B392" s="5"/>
      <c r="C392" s="9"/>
      <c r="D392" s="5"/>
      <c r="E392" s="5"/>
    </row>
    <row r="393" spans="1:5" ht="15" x14ac:dyDescent="0.2">
      <c r="A393" s="5"/>
      <c r="B393" s="5"/>
      <c r="C393" s="9"/>
      <c r="D393" s="5"/>
      <c r="E393" s="5"/>
    </row>
    <row r="394" spans="1:5" ht="15" x14ac:dyDescent="0.2">
      <c r="A394" s="5"/>
      <c r="B394" s="5"/>
      <c r="C394" s="9"/>
      <c r="D394" s="5"/>
      <c r="E394" s="5"/>
    </row>
    <row r="395" spans="1:5" ht="15" x14ac:dyDescent="0.2">
      <c r="A395" s="5"/>
      <c r="B395" s="5"/>
      <c r="C395" s="9"/>
      <c r="D395" s="5"/>
      <c r="E395" s="5"/>
    </row>
    <row r="396" spans="1:5" ht="15" x14ac:dyDescent="0.2">
      <c r="A396" s="5"/>
      <c r="B396" s="5"/>
      <c r="C396" s="9"/>
      <c r="D396" s="5"/>
      <c r="E396" s="5"/>
    </row>
    <row r="397" spans="1:5" ht="15" x14ac:dyDescent="0.2">
      <c r="A397" s="5"/>
      <c r="B397" s="5"/>
      <c r="C397" s="9"/>
      <c r="D397" s="5"/>
      <c r="E397" s="5"/>
    </row>
    <row r="398" spans="1:5" ht="15" x14ac:dyDescent="0.2">
      <c r="A398" s="5"/>
      <c r="B398" s="5"/>
      <c r="C398" s="9"/>
      <c r="D398" s="5"/>
      <c r="E398" s="5"/>
    </row>
    <row r="399" spans="1:5" ht="15" x14ac:dyDescent="0.2">
      <c r="A399" s="5"/>
      <c r="B399" s="5"/>
      <c r="C399" s="9"/>
      <c r="D399" s="5"/>
      <c r="E399" s="5"/>
    </row>
    <row r="400" spans="1:5" ht="15" x14ac:dyDescent="0.2">
      <c r="A400" s="5"/>
      <c r="B400" s="5"/>
      <c r="C400" s="9"/>
      <c r="D400" s="5"/>
      <c r="E400" s="5"/>
    </row>
    <row r="401" spans="1:5" ht="15" x14ac:dyDescent="0.2">
      <c r="A401" s="5"/>
      <c r="B401" s="5"/>
      <c r="C401" s="9"/>
      <c r="D401" s="5"/>
      <c r="E401" s="5"/>
    </row>
    <row r="402" spans="1:5" ht="15" x14ac:dyDescent="0.2">
      <c r="A402" s="5"/>
      <c r="B402" s="5"/>
      <c r="C402" s="9"/>
      <c r="D402" s="5"/>
      <c r="E402" s="5"/>
    </row>
    <row r="403" spans="1:5" ht="15" x14ac:dyDescent="0.2">
      <c r="A403" s="5"/>
      <c r="B403" s="5"/>
      <c r="C403" s="9"/>
      <c r="D403" s="5"/>
      <c r="E403" s="5"/>
    </row>
    <row r="404" spans="1:5" ht="15" x14ac:dyDescent="0.2">
      <c r="A404" s="5"/>
      <c r="B404" s="5"/>
      <c r="C404" s="9"/>
      <c r="D404" s="5"/>
      <c r="E404" s="5"/>
    </row>
    <row r="405" spans="1:5" ht="15" x14ac:dyDescent="0.2">
      <c r="A405" s="5"/>
      <c r="B405" s="5"/>
      <c r="C405" s="9"/>
      <c r="D405" s="5"/>
      <c r="E405" s="5"/>
    </row>
    <row r="406" spans="1:5" ht="15" x14ac:dyDescent="0.2">
      <c r="A406" s="5"/>
      <c r="B406" s="5"/>
      <c r="C406" s="9"/>
      <c r="D406" s="5"/>
      <c r="E406" s="5"/>
    </row>
    <row r="407" spans="1:5" ht="15" x14ac:dyDescent="0.2">
      <c r="A407" s="5"/>
      <c r="B407" s="5"/>
      <c r="C407" s="9"/>
      <c r="D407" s="5"/>
      <c r="E407" s="5"/>
    </row>
    <row r="408" spans="1:5" ht="15" x14ac:dyDescent="0.2">
      <c r="A408" s="5"/>
      <c r="B408" s="5"/>
      <c r="C408" s="9"/>
      <c r="D408" s="5"/>
      <c r="E408" s="5"/>
    </row>
    <row r="409" spans="1:5" ht="15" x14ac:dyDescent="0.2">
      <c r="A409" s="5"/>
      <c r="B409" s="5"/>
      <c r="C409" s="9"/>
      <c r="D409" s="5"/>
      <c r="E409" s="5"/>
    </row>
    <row r="410" spans="1:5" ht="15" x14ac:dyDescent="0.2">
      <c r="A410" s="5"/>
      <c r="B410" s="5"/>
      <c r="C410" s="9"/>
      <c r="D410" s="5"/>
      <c r="E410" s="5"/>
    </row>
    <row r="411" spans="1:5" ht="15" x14ac:dyDescent="0.2">
      <c r="A411" s="5"/>
      <c r="B411" s="5"/>
      <c r="C411" s="9"/>
      <c r="D411" s="5"/>
      <c r="E411" s="5"/>
    </row>
    <row r="412" spans="1:5" ht="15" x14ac:dyDescent="0.2">
      <c r="A412" s="5"/>
      <c r="B412" s="5"/>
      <c r="C412" s="9"/>
      <c r="D412" s="5"/>
      <c r="E412" s="5"/>
    </row>
    <row r="413" spans="1:5" ht="15" x14ac:dyDescent="0.2">
      <c r="A413" s="5"/>
      <c r="B413" s="5"/>
      <c r="C413" s="9"/>
      <c r="D413" s="5"/>
      <c r="E413" s="5"/>
    </row>
    <row r="414" spans="1:5" ht="15" x14ac:dyDescent="0.2">
      <c r="A414" s="5"/>
      <c r="B414" s="5"/>
      <c r="C414" s="9"/>
      <c r="D414" s="5"/>
      <c r="E414" s="5"/>
    </row>
    <row r="415" spans="1:5" ht="15" x14ac:dyDescent="0.2">
      <c r="A415" s="5"/>
      <c r="B415" s="5"/>
      <c r="C415" s="9"/>
      <c r="D415" s="5"/>
      <c r="E415" s="5"/>
    </row>
    <row r="416" spans="1:5" ht="15" x14ac:dyDescent="0.2">
      <c r="A416" s="5"/>
      <c r="B416" s="5"/>
      <c r="C416" s="9"/>
      <c r="D416" s="5"/>
      <c r="E416" s="5"/>
    </row>
    <row r="417" spans="1:5" ht="15" x14ac:dyDescent="0.2">
      <c r="A417" s="5"/>
      <c r="B417" s="5"/>
      <c r="C417" s="9"/>
      <c r="D417" s="5"/>
      <c r="E417" s="5"/>
    </row>
    <row r="418" spans="1:5" ht="15" x14ac:dyDescent="0.2">
      <c r="A418" s="5"/>
      <c r="B418" s="5"/>
      <c r="C418" s="9"/>
      <c r="D418" s="5"/>
      <c r="E418" s="5"/>
    </row>
    <row r="419" spans="1:5" ht="15" x14ac:dyDescent="0.2">
      <c r="A419" s="5"/>
      <c r="B419" s="5"/>
      <c r="C419" s="9"/>
      <c r="D419" s="5"/>
      <c r="E419" s="5"/>
    </row>
    <row r="420" spans="1:5" ht="15" x14ac:dyDescent="0.2">
      <c r="A420" s="5"/>
      <c r="B420" s="5"/>
      <c r="C420" s="9"/>
      <c r="D420" s="5"/>
      <c r="E420" s="5"/>
    </row>
    <row r="421" spans="1:5" ht="15" x14ac:dyDescent="0.2">
      <c r="A421" s="5"/>
      <c r="B421" s="5"/>
      <c r="C421" s="9"/>
      <c r="D421" s="5"/>
      <c r="E421" s="5"/>
    </row>
    <row r="422" spans="1:5" ht="15" x14ac:dyDescent="0.2">
      <c r="A422" s="5"/>
      <c r="B422" s="5"/>
      <c r="C422" s="9"/>
      <c r="D422" s="5"/>
      <c r="E422" s="5"/>
    </row>
    <row r="423" spans="1:5" ht="15" x14ac:dyDescent="0.2">
      <c r="A423" s="5"/>
      <c r="B423" s="5"/>
      <c r="C423" s="9"/>
      <c r="D423" s="5"/>
      <c r="E423" s="5"/>
    </row>
    <row r="424" spans="1:5" ht="15" x14ac:dyDescent="0.2">
      <c r="A424" s="5"/>
      <c r="B424" s="5"/>
      <c r="C424" s="9"/>
      <c r="D424" s="5"/>
      <c r="E424" s="5"/>
    </row>
    <row r="425" spans="1:5" ht="15" x14ac:dyDescent="0.2">
      <c r="A425" s="5"/>
      <c r="B425" s="5"/>
      <c r="C425" s="9"/>
      <c r="D425" s="5"/>
      <c r="E425" s="5"/>
    </row>
    <row r="426" spans="1:5" ht="15" x14ac:dyDescent="0.2">
      <c r="A426" s="5"/>
      <c r="B426" s="5"/>
      <c r="C426" s="9"/>
      <c r="D426" s="5"/>
      <c r="E426" s="5"/>
    </row>
    <row r="427" spans="1:5" ht="15" x14ac:dyDescent="0.2">
      <c r="A427" s="5"/>
      <c r="B427" s="5"/>
      <c r="C427" s="9"/>
      <c r="D427" s="5"/>
      <c r="E427" s="5"/>
    </row>
    <row r="428" spans="1:5" ht="15" x14ac:dyDescent="0.2">
      <c r="A428" s="5"/>
      <c r="B428" s="5"/>
      <c r="C428" s="9"/>
      <c r="D428" s="5"/>
      <c r="E428" s="5"/>
    </row>
    <row r="429" spans="1:5" ht="15" x14ac:dyDescent="0.2">
      <c r="A429" s="5"/>
      <c r="B429" s="5"/>
      <c r="C429" s="9"/>
      <c r="D429" s="5"/>
      <c r="E429" s="5"/>
    </row>
    <row r="430" spans="1:5" ht="15" x14ac:dyDescent="0.2">
      <c r="A430" s="5"/>
      <c r="B430" s="5"/>
      <c r="C430" s="9"/>
      <c r="D430" s="5"/>
      <c r="E430" s="5"/>
    </row>
    <row r="431" spans="1:5" ht="15" x14ac:dyDescent="0.2">
      <c r="A431" s="5"/>
      <c r="B431" s="5"/>
      <c r="C431" s="9"/>
      <c r="D431" s="5"/>
      <c r="E431" s="5"/>
    </row>
    <row r="432" spans="1:5" ht="15" x14ac:dyDescent="0.2">
      <c r="A432" s="5"/>
      <c r="B432" s="5"/>
      <c r="C432" s="9"/>
      <c r="D432" s="5"/>
      <c r="E432" s="5"/>
    </row>
    <row r="433" spans="1:5" ht="15" x14ac:dyDescent="0.2">
      <c r="A433" s="5"/>
      <c r="B433" s="5"/>
      <c r="C433" s="9"/>
      <c r="D433" s="5"/>
      <c r="E433" s="5"/>
    </row>
    <row r="434" spans="1:5" ht="15" x14ac:dyDescent="0.2">
      <c r="A434" s="5"/>
      <c r="B434" s="5"/>
      <c r="C434" s="9"/>
      <c r="D434" s="5"/>
      <c r="E434" s="5"/>
    </row>
    <row r="435" spans="1:5" ht="15" x14ac:dyDescent="0.2">
      <c r="A435" s="5"/>
      <c r="B435" s="5"/>
      <c r="C435" s="9"/>
      <c r="D435" s="5"/>
      <c r="E435" s="5"/>
    </row>
    <row r="436" spans="1:5" ht="15" x14ac:dyDescent="0.2">
      <c r="A436" s="5"/>
      <c r="B436" s="5"/>
      <c r="C436" s="9"/>
      <c r="D436" s="5"/>
      <c r="E436" s="5"/>
    </row>
    <row r="437" spans="1:5" ht="15" x14ac:dyDescent="0.2">
      <c r="A437" s="5"/>
      <c r="B437" s="5"/>
      <c r="C437" s="9"/>
      <c r="D437" s="5"/>
      <c r="E437" s="5"/>
    </row>
    <row r="438" spans="1:5" ht="15" x14ac:dyDescent="0.2">
      <c r="A438" s="5"/>
      <c r="B438" s="5"/>
      <c r="C438" s="9"/>
      <c r="D438" s="5"/>
      <c r="E438" s="5"/>
    </row>
    <row r="439" spans="1:5" ht="15" x14ac:dyDescent="0.2">
      <c r="A439" s="5"/>
      <c r="B439" s="5"/>
      <c r="C439" s="9"/>
      <c r="D439" s="5"/>
      <c r="E439" s="5"/>
    </row>
    <row r="440" spans="1:5" ht="15" x14ac:dyDescent="0.2">
      <c r="A440" s="5"/>
      <c r="B440" s="5"/>
      <c r="C440" s="9"/>
      <c r="D440" s="5"/>
      <c r="E440" s="5"/>
    </row>
    <row r="441" spans="1:5" ht="15" x14ac:dyDescent="0.2">
      <c r="A441" s="5"/>
      <c r="B441" s="5"/>
      <c r="C441" s="9"/>
      <c r="D441" s="5"/>
      <c r="E441" s="5"/>
    </row>
    <row r="442" spans="1:5" ht="15" x14ac:dyDescent="0.2">
      <c r="A442" s="5"/>
      <c r="B442" s="5"/>
      <c r="C442" s="9"/>
      <c r="D442" s="5"/>
      <c r="E442" s="5"/>
    </row>
    <row r="443" spans="1:5" ht="15" x14ac:dyDescent="0.2">
      <c r="A443" s="5"/>
      <c r="B443" s="5"/>
      <c r="C443" s="9"/>
      <c r="D443" s="5"/>
      <c r="E443" s="5"/>
    </row>
    <row r="444" spans="1:5" ht="15" x14ac:dyDescent="0.2">
      <c r="A444" s="5"/>
      <c r="B444" s="5"/>
      <c r="C444" s="9"/>
      <c r="D444" s="5"/>
      <c r="E444" s="5"/>
    </row>
    <row r="445" spans="1:5" ht="15" x14ac:dyDescent="0.2">
      <c r="A445" s="5"/>
      <c r="B445" s="5"/>
      <c r="C445" s="9"/>
      <c r="D445" s="5"/>
      <c r="E445" s="5"/>
    </row>
    <row r="446" spans="1:5" ht="15" x14ac:dyDescent="0.2">
      <c r="A446" s="5"/>
      <c r="B446" s="5"/>
      <c r="C446" s="9"/>
      <c r="D446" s="5"/>
      <c r="E446" s="5"/>
    </row>
    <row r="447" spans="1:5" ht="15" x14ac:dyDescent="0.2">
      <c r="A447" s="5"/>
      <c r="B447" s="5"/>
      <c r="C447" s="9"/>
      <c r="D447" s="5"/>
      <c r="E447" s="5"/>
    </row>
    <row r="448" spans="1:5" ht="15" x14ac:dyDescent="0.2">
      <c r="A448" s="5"/>
      <c r="B448" s="5"/>
      <c r="C448" s="9"/>
      <c r="D448" s="5"/>
      <c r="E448" s="5"/>
    </row>
    <row r="449" spans="1:5" ht="15" x14ac:dyDescent="0.2">
      <c r="A449" s="5"/>
      <c r="B449" s="5"/>
      <c r="C449" s="9"/>
      <c r="D449" s="5"/>
      <c r="E449" s="5"/>
    </row>
    <row r="450" spans="1:5" ht="15" x14ac:dyDescent="0.2">
      <c r="A450" s="5"/>
      <c r="B450" s="5"/>
      <c r="C450" s="9"/>
      <c r="D450" s="5"/>
      <c r="E450" s="5"/>
    </row>
    <row r="451" spans="1:5" ht="15" x14ac:dyDescent="0.2">
      <c r="A451" s="5"/>
      <c r="B451" s="5"/>
      <c r="C451" s="9"/>
      <c r="D451" s="5"/>
      <c r="E451" s="5"/>
    </row>
    <row r="452" spans="1:5" ht="15" x14ac:dyDescent="0.2">
      <c r="A452" s="5"/>
      <c r="B452" s="5"/>
      <c r="C452" s="9"/>
      <c r="D452" s="5"/>
      <c r="E452" s="5"/>
    </row>
    <row r="453" spans="1:5" ht="15" x14ac:dyDescent="0.2">
      <c r="A453" s="5"/>
      <c r="B453" s="5"/>
      <c r="C453" s="9"/>
      <c r="D453" s="5"/>
      <c r="E453" s="5"/>
    </row>
    <row r="454" spans="1:5" ht="15" x14ac:dyDescent="0.2">
      <c r="A454" s="5"/>
      <c r="B454" s="5"/>
      <c r="C454" s="9"/>
      <c r="D454" s="5"/>
      <c r="E454" s="5"/>
    </row>
    <row r="455" spans="1:5" ht="15" x14ac:dyDescent="0.2">
      <c r="A455" s="5"/>
      <c r="B455" s="5"/>
      <c r="C455" s="9"/>
      <c r="D455" s="5"/>
      <c r="E455" s="5"/>
    </row>
    <row r="456" spans="1:5" ht="15" x14ac:dyDescent="0.2">
      <c r="A456" s="5"/>
      <c r="B456" s="5"/>
      <c r="C456" s="9"/>
      <c r="D456" s="5"/>
      <c r="E456" s="5"/>
    </row>
    <row r="457" spans="1:5" ht="15" x14ac:dyDescent="0.2">
      <c r="A457" s="5"/>
      <c r="B457" s="5"/>
      <c r="C457" s="9"/>
      <c r="D457" s="5"/>
      <c r="E457" s="5"/>
    </row>
    <row r="458" spans="1:5" ht="15" x14ac:dyDescent="0.2">
      <c r="A458" s="5"/>
      <c r="B458" s="5"/>
      <c r="C458" s="9"/>
      <c r="D458" s="5"/>
      <c r="E458" s="5"/>
    </row>
    <row r="459" spans="1:5" ht="15" x14ac:dyDescent="0.2">
      <c r="A459" s="5"/>
      <c r="B459" s="5"/>
      <c r="C459" s="9"/>
      <c r="D459" s="5"/>
      <c r="E459" s="5"/>
    </row>
    <row r="460" spans="1:5" ht="15" x14ac:dyDescent="0.2">
      <c r="A460" s="5"/>
      <c r="B460" s="5"/>
      <c r="C460" s="9"/>
      <c r="D460" s="5"/>
      <c r="E460" s="5"/>
    </row>
    <row r="461" spans="1:5" ht="15" x14ac:dyDescent="0.2">
      <c r="A461" s="5"/>
      <c r="B461" s="5"/>
      <c r="C461" s="9"/>
      <c r="D461" s="5"/>
      <c r="E461" s="5"/>
    </row>
    <row r="462" spans="1:5" ht="15" x14ac:dyDescent="0.2">
      <c r="A462" s="5"/>
      <c r="B462" s="5"/>
      <c r="C462" s="9"/>
      <c r="D462" s="5"/>
      <c r="E462" s="5"/>
    </row>
    <row r="463" spans="1:5" ht="15" x14ac:dyDescent="0.2">
      <c r="A463" s="5"/>
      <c r="B463" s="5"/>
      <c r="C463" s="9"/>
      <c r="D463" s="5"/>
      <c r="E463" s="5"/>
    </row>
    <row r="464" spans="1:5" ht="15" x14ac:dyDescent="0.2">
      <c r="A464" s="5"/>
      <c r="B464" s="5"/>
      <c r="C464" s="9"/>
      <c r="D464" s="5"/>
      <c r="E464" s="5"/>
    </row>
    <row r="465" spans="1:5" ht="15" x14ac:dyDescent="0.2">
      <c r="A465" s="5"/>
      <c r="B465" s="5"/>
      <c r="C465" s="9"/>
      <c r="D465" s="5"/>
      <c r="E465" s="5"/>
    </row>
    <row r="466" spans="1:5" ht="15" x14ac:dyDescent="0.2">
      <c r="A466" s="5"/>
      <c r="B466" s="5"/>
      <c r="C466" s="9"/>
      <c r="D466" s="5"/>
      <c r="E466" s="5"/>
    </row>
    <row r="467" spans="1:5" ht="15" x14ac:dyDescent="0.2">
      <c r="A467" s="5"/>
      <c r="B467" s="5"/>
      <c r="C467" s="9"/>
      <c r="D467" s="5"/>
      <c r="E467" s="5"/>
    </row>
    <row r="468" spans="1:5" ht="15" x14ac:dyDescent="0.2">
      <c r="A468" s="5"/>
      <c r="B468" s="5"/>
      <c r="C468" s="9"/>
      <c r="D468" s="5"/>
      <c r="E468" s="5"/>
    </row>
    <row r="469" spans="1:5" ht="15" x14ac:dyDescent="0.2">
      <c r="A469" s="5"/>
      <c r="B469" s="5"/>
      <c r="C469" s="9"/>
      <c r="D469" s="5"/>
      <c r="E469" s="5"/>
    </row>
    <row r="470" spans="1:5" ht="15" x14ac:dyDescent="0.2">
      <c r="A470" s="5"/>
      <c r="B470" s="5"/>
      <c r="C470" s="9"/>
      <c r="D470" s="5"/>
      <c r="E470" s="5"/>
    </row>
    <row r="471" spans="1:5" ht="15" x14ac:dyDescent="0.2">
      <c r="A471" s="5"/>
      <c r="B471" s="5"/>
      <c r="C471" s="9"/>
      <c r="D471" s="5"/>
      <c r="E471" s="5"/>
    </row>
    <row r="472" spans="1:5" ht="15" x14ac:dyDescent="0.2">
      <c r="A472" s="5"/>
      <c r="B472" s="5"/>
      <c r="C472" s="9"/>
      <c r="D472" s="5"/>
      <c r="E472" s="5"/>
    </row>
    <row r="473" spans="1:5" ht="15" x14ac:dyDescent="0.2">
      <c r="A473" s="5"/>
      <c r="B473" s="5"/>
      <c r="C473" s="9"/>
      <c r="D473" s="5"/>
      <c r="E473" s="5"/>
    </row>
    <row r="474" spans="1:5" ht="15" x14ac:dyDescent="0.2">
      <c r="A474" s="5"/>
      <c r="B474" s="5"/>
      <c r="C474" s="9"/>
      <c r="D474" s="5"/>
      <c r="E474" s="5"/>
    </row>
    <row r="475" spans="1:5" ht="15" x14ac:dyDescent="0.2">
      <c r="A475" s="5"/>
      <c r="B475" s="5"/>
      <c r="C475" s="9"/>
      <c r="D475" s="5"/>
      <c r="E475" s="5"/>
    </row>
    <row r="476" spans="1:5" ht="15" x14ac:dyDescent="0.2">
      <c r="A476" s="5"/>
      <c r="B476" s="5"/>
      <c r="C476" s="9"/>
      <c r="D476" s="5"/>
      <c r="E476" s="5"/>
    </row>
    <row r="477" spans="1:5" ht="15" x14ac:dyDescent="0.2">
      <c r="A477" s="5"/>
      <c r="B477" s="5"/>
      <c r="C477" s="9"/>
      <c r="D477" s="5"/>
      <c r="E477" s="5"/>
    </row>
    <row r="478" spans="1:5" ht="15" x14ac:dyDescent="0.2">
      <c r="A478" s="5"/>
      <c r="B478" s="5"/>
      <c r="C478" s="9"/>
      <c r="D478" s="5"/>
      <c r="E478" s="5"/>
    </row>
    <row r="479" spans="1:5" ht="15" x14ac:dyDescent="0.2">
      <c r="A479" s="5"/>
      <c r="B479" s="5"/>
      <c r="C479" s="9"/>
      <c r="D479" s="5"/>
      <c r="E479" s="5"/>
    </row>
    <row r="480" spans="1:5" ht="15" x14ac:dyDescent="0.2">
      <c r="A480" s="5"/>
      <c r="B480" s="5"/>
      <c r="C480" s="9"/>
      <c r="D480" s="5"/>
      <c r="E480" s="5"/>
    </row>
    <row r="481" spans="1:5" ht="15" x14ac:dyDescent="0.2">
      <c r="A481" s="5"/>
      <c r="B481" s="5"/>
      <c r="C481" s="9"/>
      <c r="D481" s="5"/>
      <c r="E481" s="5"/>
    </row>
    <row r="482" spans="1:5" ht="15" x14ac:dyDescent="0.2">
      <c r="A482" s="5"/>
      <c r="B482" s="5"/>
      <c r="C482" s="9"/>
      <c r="D482" s="5"/>
      <c r="E482" s="5"/>
    </row>
    <row r="483" spans="1:5" ht="15" x14ac:dyDescent="0.2">
      <c r="A483" s="5"/>
      <c r="B483" s="5"/>
      <c r="C483" s="9"/>
      <c r="D483" s="5"/>
      <c r="E483" s="5"/>
    </row>
    <row r="484" spans="1:5" ht="15" x14ac:dyDescent="0.2">
      <c r="A484" s="5"/>
      <c r="B484" s="5"/>
      <c r="C484" s="9"/>
      <c r="D484" s="5"/>
      <c r="E484" s="5"/>
    </row>
    <row r="485" spans="1:5" ht="15" x14ac:dyDescent="0.2">
      <c r="A485" s="5"/>
      <c r="B485" s="5"/>
      <c r="C485" s="9"/>
      <c r="D485" s="5"/>
      <c r="E485" s="5"/>
    </row>
    <row r="486" spans="1:5" ht="15" x14ac:dyDescent="0.2">
      <c r="A486" s="5"/>
      <c r="B486" s="5"/>
      <c r="C486" s="9"/>
      <c r="D486" s="5"/>
      <c r="E486" s="5"/>
    </row>
    <row r="487" spans="1:5" ht="15" x14ac:dyDescent="0.2">
      <c r="A487" s="5"/>
      <c r="B487" s="5"/>
      <c r="C487" s="9"/>
      <c r="D487" s="5"/>
      <c r="E487" s="5"/>
    </row>
    <row r="488" spans="1:5" ht="15" x14ac:dyDescent="0.2">
      <c r="A488" s="5"/>
      <c r="B488" s="5"/>
      <c r="C488" s="9"/>
      <c r="D488" s="5"/>
      <c r="E488" s="5"/>
    </row>
    <row r="489" spans="1:5" ht="15" x14ac:dyDescent="0.2">
      <c r="A489" s="5"/>
      <c r="B489" s="5"/>
      <c r="C489" s="9"/>
      <c r="D489" s="5"/>
      <c r="E489" s="5"/>
    </row>
    <row r="490" spans="1:5" ht="15" x14ac:dyDescent="0.2">
      <c r="A490" s="5"/>
      <c r="B490" s="5"/>
      <c r="C490" s="9"/>
      <c r="D490" s="5"/>
      <c r="E490" s="5"/>
    </row>
    <row r="491" spans="1:5" ht="15" x14ac:dyDescent="0.2">
      <c r="A491" s="5"/>
      <c r="B491" s="5"/>
      <c r="C491" s="9"/>
      <c r="D491" s="5"/>
      <c r="E491" s="5"/>
    </row>
    <row r="492" spans="1:5" ht="15" x14ac:dyDescent="0.2">
      <c r="A492" s="5"/>
      <c r="B492" s="5"/>
      <c r="C492" s="9"/>
      <c r="D492" s="5"/>
      <c r="E492" s="5"/>
    </row>
    <row r="493" spans="1:5" ht="15" x14ac:dyDescent="0.2">
      <c r="A493" s="5"/>
      <c r="B493" s="5"/>
      <c r="C493" s="9"/>
      <c r="D493" s="5"/>
      <c r="E493" s="5"/>
    </row>
    <row r="494" spans="1:5" ht="15" x14ac:dyDescent="0.2">
      <c r="A494" s="5"/>
      <c r="B494" s="5"/>
      <c r="C494" s="9"/>
      <c r="D494" s="5"/>
      <c r="E494" s="5"/>
    </row>
    <row r="495" spans="1:5" ht="15" x14ac:dyDescent="0.2">
      <c r="A495" s="5"/>
      <c r="B495" s="5"/>
      <c r="C495" s="9"/>
      <c r="D495" s="5"/>
      <c r="E495" s="5"/>
    </row>
    <row r="496" spans="1:5" ht="15" x14ac:dyDescent="0.2">
      <c r="A496" s="5"/>
      <c r="B496" s="5"/>
      <c r="C496" s="9"/>
      <c r="D496" s="5"/>
      <c r="E496" s="5"/>
    </row>
    <row r="497" spans="1:5" ht="15" x14ac:dyDescent="0.2">
      <c r="A497" s="5"/>
      <c r="B497" s="5"/>
      <c r="C497" s="9"/>
      <c r="D497" s="5"/>
      <c r="E497" s="5"/>
    </row>
    <row r="498" spans="1:5" ht="15" x14ac:dyDescent="0.2">
      <c r="A498" s="5"/>
      <c r="B498" s="5"/>
      <c r="C498" s="9"/>
      <c r="D498" s="5"/>
      <c r="E498" s="5"/>
    </row>
    <row r="499" spans="1:5" ht="15" x14ac:dyDescent="0.2">
      <c r="A499" s="5"/>
      <c r="B499" s="5"/>
      <c r="C499" s="9"/>
      <c r="D499" s="5"/>
      <c r="E499" s="5"/>
    </row>
    <row r="500" spans="1:5" ht="15" x14ac:dyDescent="0.2">
      <c r="A500" s="5"/>
      <c r="B500" s="5"/>
      <c r="C500" s="9"/>
      <c r="D500" s="5"/>
      <c r="E500" s="5"/>
    </row>
    <row r="501" spans="1:5" ht="15" x14ac:dyDescent="0.2">
      <c r="A501" s="5"/>
      <c r="B501" s="5"/>
      <c r="C501" s="9"/>
      <c r="D501" s="5"/>
      <c r="E501" s="5"/>
    </row>
    <row r="502" spans="1:5" ht="15" x14ac:dyDescent="0.2">
      <c r="A502" s="5"/>
      <c r="B502" s="5"/>
      <c r="C502" s="9"/>
      <c r="D502" s="5"/>
      <c r="E502" s="5"/>
    </row>
    <row r="503" spans="1:5" ht="15" x14ac:dyDescent="0.2">
      <c r="A503" s="5"/>
      <c r="B503" s="5"/>
      <c r="C503" s="9"/>
      <c r="D503" s="5"/>
      <c r="E503" s="5"/>
    </row>
    <row r="504" spans="1:5" ht="15" x14ac:dyDescent="0.2">
      <c r="A504" s="5"/>
      <c r="B504" s="5"/>
      <c r="C504" s="9"/>
      <c r="D504" s="5"/>
      <c r="E504" s="5"/>
    </row>
    <row r="505" spans="1:5" ht="15" x14ac:dyDescent="0.2">
      <c r="A505" s="5"/>
      <c r="B505" s="5"/>
      <c r="C505" s="9"/>
      <c r="D505" s="5"/>
      <c r="E505" s="5"/>
    </row>
    <row r="506" spans="1:5" ht="15" x14ac:dyDescent="0.2">
      <c r="A506" s="5"/>
      <c r="B506" s="5"/>
      <c r="C506" s="9"/>
      <c r="D506" s="5"/>
      <c r="E506" s="5"/>
    </row>
    <row r="507" spans="1:5" ht="15" x14ac:dyDescent="0.2">
      <c r="A507" s="5"/>
      <c r="B507" s="5"/>
      <c r="C507" s="9"/>
      <c r="D507" s="5"/>
      <c r="E507" s="5"/>
    </row>
    <row r="508" spans="1:5" ht="15" x14ac:dyDescent="0.2">
      <c r="A508" s="5"/>
      <c r="B508" s="5"/>
      <c r="C508" s="9"/>
      <c r="D508" s="5"/>
      <c r="E508" s="5"/>
    </row>
    <row r="509" spans="1:5" ht="15" x14ac:dyDescent="0.2">
      <c r="A509" s="5"/>
      <c r="B509" s="5"/>
      <c r="C509" s="9"/>
      <c r="D509" s="5"/>
      <c r="E509" s="5"/>
    </row>
    <row r="510" spans="1:5" ht="15" x14ac:dyDescent="0.2">
      <c r="A510" s="5"/>
      <c r="B510" s="5"/>
      <c r="C510" s="9"/>
      <c r="D510" s="5"/>
      <c r="E510" s="5"/>
    </row>
    <row r="511" spans="1:5" ht="15" x14ac:dyDescent="0.2">
      <c r="A511" s="5"/>
      <c r="B511" s="5"/>
      <c r="C511" s="9"/>
      <c r="D511" s="5"/>
      <c r="E511" s="5"/>
    </row>
    <row r="512" spans="1:5" ht="15" x14ac:dyDescent="0.2">
      <c r="A512" s="5"/>
      <c r="B512" s="5"/>
      <c r="C512" s="9"/>
      <c r="D512" s="5"/>
      <c r="E512" s="5"/>
    </row>
    <row r="513" spans="1:5" ht="15" x14ac:dyDescent="0.2">
      <c r="A513" s="5"/>
      <c r="B513" s="5"/>
      <c r="C513" s="9"/>
      <c r="D513" s="5"/>
      <c r="E513" s="5"/>
    </row>
    <row r="514" spans="1:5" ht="15" x14ac:dyDescent="0.2">
      <c r="A514" s="5"/>
      <c r="B514" s="5"/>
      <c r="C514" s="9"/>
      <c r="D514" s="5"/>
      <c r="E514" s="5"/>
    </row>
    <row r="515" spans="1:5" ht="15" x14ac:dyDescent="0.2">
      <c r="A515" s="5"/>
      <c r="B515" s="5"/>
      <c r="C515" s="9"/>
      <c r="D515" s="5"/>
      <c r="E515" s="5"/>
    </row>
    <row r="516" spans="1:5" ht="15" x14ac:dyDescent="0.2">
      <c r="A516" s="5"/>
      <c r="B516" s="5"/>
      <c r="C516" s="9"/>
      <c r="D516" s="5"/>
      <c r="E516" s="5"/>
    </row>
    <row r="517" spans="1:5" ht="15" x14ac:dyDescent="0.2">
      <c r="A517" s="5"/>
      <c r="B517" s="5"/>
      <c r="C517" s="9"/>
      <c r="D517" s="5"/>
      <c r="E517" s="5"/>
    </row>
    <row r="518" spans="1:5" ht="15" x14ac:dyDescent="0.2">
      <c r="A518" s="5"/>
      <c r="B518" s="5"/>
      <c r="C518" s="9"/>
      <c r="D518" s="5"/>
      <c r="E518" s="5"/>
    </row>
    <row r="519" spans="1:5" ht="15" x14ac:dyDescent="0.2">
      <c r="A519" s="5"/>
      <c r="B519" s="5"/>
      <c r="C519" s="9"/>
      <c r="D519" s="5"/>
      <c r="E519" s="5"/>
    </row>
    <row r="520" spans="1:5" ht="15" x14ac:dyDescent="0.2">
      <c r="A520" s="5"/>
      <c r="B520" s="5"/>
      <c r="C520" s="9"/>
      <c r="D520" s="5"/>
      <c r="E520" s="5"/>
    </row>
    <row r="521" spans="1:5" ht="15" x14ac:dyDescent="0.2">
      <c r="A521" s="5"/>
      <c r="B521" s="5"/>
      <c r="C521" s="9"/>
      <c r="D521" s="5"/>
      <c r="E521" s="5"/>
    </row>
    <row r="522" spans="1:5" ht="15" x14ac:dyDescent="0.2">
      <c r="A522" s="5"/>
      <c r="B522" s="5"/>
      <c r="C522" s="9"/>
      <c r="D522" s="5"/>
      <c r="E522" s="5"/>
    </row>
    <row r="523" spans="1:5" ht="15" x14ac:dyDescent="0.2">
      <c r="A523" s="5"/>
      <c r="B523" s="5"/>
      <c r="C523" s="9"/>
      <c r="D523" s="5"/>
      <c r="E523" s="5"/>
    </row>
    <row r="524" spans="1:5" ht="15" x14ac:dyDescent="0.2">
      <c r="A524" s="5"/>
      <c r="B524" s="5"/>
      <c r="C524" s="9"/>
      <c r="D524" s="5"/>
      <c r="E524" s="5"/>
    </row>
    <row r="525" spans="1:5" ht="15" x14ac:dyDescent="0.2">
      <c r="A525" s="5"/>
      <c r="B525" s="5"/>
      <c r="C525" s="9"/>
      <c r="D525" s="5"/>
      <c r="E525" s="5"/>
    </row>
    <row r="526" spans="1:5" ht="15" x14ac:dyDescent="0.2">
      <c r="A526" s="5"/>
      <c r="B526" s="5"/>
      <c r="C526" s="9"/>
      <c r="D526" s="5"/>
      <c r="E526" s="5"/>
    </row>
    <row r="527" spans="1:5" ht="15" x14ac:dyDescent="0.2">
      <c r="A527" s="5"/>
      <c r="B527" s="5"/>
      <c r="C527" s="9"/>
      <c r="D527" s="5"/>
      <c r="E527" s="5"/>
    </row>
    <row r="528" spans="1:5" ht="15" x14ac:dyDescent="0.2">
      <c r="A528" s="5"/>
      <c r="B528" s="5"/>
      <c r="C528" s="9"/>
      <c r="D528" s="5"/>
      <c r="E528" s="5"/>
    </row>
    <row r="529" spans="1:5" ht="15" x14ac:dyDescent="0.2">
      <c r="A529" s="5"/>
      <c r="B529" s="5"/>
      <c r="C529" s="9"/>
      <c r="D529" s="5"/>
      <c r="E529" s="5"/>
    </row>
    <row r="530" spans="1:5" ht="15" x14ac:dyDescent="0.2">
      <c r="A530" s="5"/>
      <c r="B530" s="5"/>
      <c r="C530" s="9"/>
      <c r="D530" s="5"/>
      <c r="E530" s="5"/>
    </row>
    <row r="531" spans="1:5" ht="15" x14ac:dyDescent="0.2">
      <c r="A531" s="5"/>
      <c r="B531" s="5"/>
      <c r="C531" s="9"/>
      <c r="D531" s="5"/>
      <c r="E531" s="5"/>
    </row>
    <row r="532" spans="1:5" ht="15" x14ac:dyDescent="0.2">
      <c r="A532" s="5"/>
      <c r="B532" s="5"/>
      <c r="C532" s="9"/>
      <c r="D532" s="5"/>
      <c r="E532" s="5"/>
    </row>
    <row r="533" spans="1:5" ht="15" x14ac:dyDescent="0.2">
      <c r="A533" s="5"/>
      <c r="B533" s="5"/>
      <c r="C533" s="9"/>
      <c r="D533" s="5"/>
      <c r="E533" s="5"/>
    </row>
    <row r="534" spans="1:5" ht="15" x14ac:dyDescent="0.2">
      <c r="A534" s="5"/>
      <c r="B534" s="5"/>
      <c r="C534" s="9"/>
      <c r="D534" s="5"/>
      <c r="E534" s="5"/>
    </row>
    <row r="535" spans="1:5" ht="15" x14ac:dyDescent="0.2">
      <c r="A535" s="5"/>
      <c r="B535" s="5"/>
      <c r="C535" s="9"/>
      <c r="D535" s="5"/>
      <c r="E535" s="5"/>
    </row>
    <row r="536" spans="1:5" ht="15" x14ac:dyDescent="0.2">
      <c r="A536" s="5"/>
      <c r="B536" s="5"/>
      <c r="C536" s="9"/>
      <c r="D536" s="5"/>
      <c r="E536" s="5"/>
    </row>
    <row r="537" spans="1:5" ht="15" x14ac:dyDescent="0.2">
      <c r="A537" s="5"/>
      <c r="B537" s="5"/>
      <c r="C537" s="9"/>
      <c r="D537" s="5"/>
      <c r="E537" s="5"/>
    </row>
    <row r="538" spans="1:5" ht="15" x14ac:dyDescent="0.2">
      <c r="A538" s="5"/>
      <c r="B538" s="5"/>
      <c r="C538" s="9"/>
      <c r="D538" s="5"/>
      <c r="E538" s="5"/>
    </row>
    <row r="539" spans="1:5" ht="15" x14ac:dyDescent="0.2">
      <c r="A539" s="5"/>
      <c r="B539" s="5"/>
      <c r="C539" s="9"/>
      <c r="D539" s="5"/>
      <c r="E539" s="5"/>
    </row>
    <row r="540" spans="1:5" ht="15" x14ac:dyDescent="0.2">
      <c r="A540" s="5"/>
      <c r="B540" s="5"/>
      <c r="C540" s="9"/>
      <c r="D540" s="5"/>
      <c r="E540" s="5"/>
    </row>
    <row r="541" spans="1:5" ht="15" x14ac:dyDescent="0.2">
      <c r="A541" s="5"/>
      <c r="B541" s="5"/>
      <c r="C541" s="9"/>
      <c r="D541" s="5"/>
      <c r="E541" s="5"/>
    </row>
    <row r="542" spans="1:5" ht="15" x14ac:dyDescent="0.2">
      <c r="A542" s="5"/>
      <c r="B542" s="5"/>
      <c r="C542" s="9"/>
      <c r="D542" s="5"/>
      <c r="E542" s="5"/>
    </row>
    <row r="543" spans="1:5" ht="15" x14ac:dyDescent="0.2">
      <c r="A543" s="5"/>
      <c r="B543" s="5"/>
      <c r="C543" s="9"/>
      <c r="D543" s="5"/>
      <c r="E543" s="5"/>
    </row>
    <row r="544" spans="1:5" ht="15" x14ac:dyDescent="0.2">
      <c r="A544" s="5"/>
      <c r="B544" s="5"/>
      <c r="C544" s="9"/>
      <c r="D544" s="5"/>
      <c r="E544" s="5"/>
    </row>
    <row r="545" spans="1:5" ht="15" x14ac:dyDescent="0.2">
      <c r="A545" s="5"/>
      <c r="B545" s="5"/>
      <c r="C545" s="9"/>
      <c r="D545" s="5"/>
      <c r="E545" s="5"/>
    </row>
    <row r="546" spans="1:5" ht="15" x14ac:dyDescent="0.2">
      <c r="A546" s="5"/>
      <c r="B546" s="5"/>
      <c r="C546" s="9"/>
      <c r="D546" s="5"/>
      <c r="E546" s="5"/>
    </row>
    <row r="547" spans="1:5" ht="15" x14ac:dyDescent="0.2">
      <c r="A547" s="5"/>
      <c r="B547" s="5"/>
      <c r="C547" s="9"/>
      <c r="D547" s="5"/>
      <c r="E547" s="5"/>
    </row>
    <row r="548" spans="1:5" ht="15" x14ac:dyDescent="0.2">
      <c r="A548" s="5"/>
      <c r="B548" s="5"/>
      <c r="C548" s="9"/>
      <c r="D548" s="5"/>
      <c r="E548" s="5"/>
    </row>
    <row r="549" spans="1:5" ht="15" x14ac:dyDescent="0.2">
      <c r="A549" s="5"/>
      <c r="B549" s="5"/>
      <c r="C549" s="9"/>
      <c r="D549" s="5"/>
      <c r="E549" s="5"/>
    </row>
    <row r="550" spans="1:5" ht="15" x14ac:dyDescent="0.2">
      <c r="A550" s="5"/>
      <c r="B550" s="5"/>
      <c r="C550" s="9"/>
      <c r="D550" s="5"/>
      <c r="E550" s="5"/>
    </row>
    <row r="551" spans="1:5" ht="15" x14ac:dyDescent="0.2">
      <c r="A551" s="5"/>
      <c r="B551" s="5"/>
      <c r="C551" s="9"/>
      <c r="D551" s="5"/>
      <c r="E551" s="5"/>
    </row>
    <row r="552" spans="1:5" ht="15" x14ac:dyDescent="0.2">
      <c r="A552" s="5"/>
      <c r="B552" s="5"/>
      <c r="C552" s="9"/>
      <c r="D552" s="5"/>
      <c r="E552" s="5"/>
    </row>
    <row r="553" spans="1:5" ht="15" x14ac:dyDescent="0.2">
      <c r="A553" s="5"/>
      <c r="B553" s="5"/>
      <c r="C553" s="9"/>
      <c r="D553" s="5"/>
      <c r="E553" s="5"/>
    </row>
    <row r="554" spans="1:5" ht="15" x14ac:dyDescent="0.2">
      <c r="A554" s="5"/>
      <c r="B554" s="5"/>
      <c r="C554" s="9"/>
      <c r="D554" s="5"/>
      <c r="E554" s="5"/>
    </row>
    <row r="555" spans="1:5" ht="15" x14ac:dyDescent="0.2">
      <c r="A555" s="5"/>
      <c r="B555" s="5"/>
      <c r="C555" s="9"/>
      <c r="D555" s="5"/>
      <c r="E555" s="5"/>
    </row>
    <row r="556" spans="1:5" ht="15" x14ac:dyDescent="0.2">
      <c r="A556" s="5"/>
      <c r="B556" s="5"/>
      <c r="C556" s="9"/>
      <c r="D556" s="5"/>
      <c r="E556" s="5"/>
    </row>
    <row r="557" spans="1:5" ht="15" x14ac:dyDescent="0.2">
      <c r="A557" s="5"/>
      <c r="B557" s="5"/>
      <c r="C557" s="9"/>
      <c r="D557" s="5"/>
      <c r="E557" s="5"/>
    </row>
    <row r="558" spans="1:5" ht="15" x14ac:dyDescent="0.2">
      <c r="A558" s="5"/>
      <c r="B558" s="5"/>
      <c r="C558" s="9"/>
      <c r="D558" s="5"/>
      <c r="E558" s="5"/>
    </row>
    <row r="559" spans="1:5" ht="15" x14ac:dyDescent="0.2">
      <c r="A559" s="5"/>
      <c r="B559" s="5"/>
      <c r="C559" s="9"/>
      <c r="D559" s="5"/>
      <c r="E559" s="5"/>
    </row>
    <row r="560" spans="1:5" ht="15" x14ac:dyDescent="0.2">
      <c r="A560" s="5"/>
      <c r="B560" s="5"/>
      <c r="C560" s="9"/>
      <c r="D560" s="5"/>
      <c r="E560" s="5"/>
    </row>
    <row r="561" spans="1:5" ht="15" x14ac:dyDescent="0.2">
      <c r="A561" s="5"/>
      <c r="B561" s="5"/>
      <c r="C561" s="9"/>
      <c r="D561" s="5"/>
      <c r="E561" s="5"/>
    </row>
    <row r="562" spans="1:5" ht="15" x14ac:dyDescent="0.2">
      <c r="A562" s="5"/>
      <c r="B562" s="5"/>
      <c r="C562" s="9"/>
      <c r="D562" s="5"/>
      <c r="E562" s="5"/>
    </row>
    <row r="563" spans="1:5" ht="15" x14ac:dyDescent="0.2">
      <c r="A563" s="5"/>
      <c r="B563" s="5"/>
      <c r="C563" s="9"/>
      <c r="D563" s="5"/>
      <c r="E563" s="5"/>
    </row>
    <row r="564" spans="1:5" ht="15" x14ac:dyDescent="0.2">
      <c r="A564" s="5"/>
      <c r="B564" s="5"/>
      <c r="C564" s="9"/>
      <c r="D564" s="5"/>
      <c r="E564" s="5"/>
    </row>
    <row r="565" spans="1:5" ht="15" x14ac:dyDescent="0.2">
      <c r="A565" s="5"/>
      <c r="B565" s="5"/>
      <c r="C565" s="9"/>
      <c r="D565" s="5"/>
      <c r="E565" s="5"/>
    </row>
    <row r="566" spans="1:5" ht="15" x14ac:dyDescent="0.2">
      <c r="A566" s="5"/>
      <c r="B566" s="5"/>
      <c r="C566" s="9"/>
      <c r="D566" s="5"/>
      <c r="E566" s="5"/>
    </row>
    <row r="567" spans="1:5" ht="15" x14ac:dyDescent="0.2">
      <c r="A567" s="5"/>
      <c r="B567" s="5"/>
      <c r="C567" s="9"/>
      <c r="D567" s="5"/>
      <c r="E567" s="5"/>
    </row>
    <row r="568" spans="1:5" ht="15" x14ac:dyDescent="0.2">
      <c r="A568" s="5"/>
      <c r="B568" s="5"/>
      <c r="C568" s="9"/>
      <c r="D568" s="5"/>
      <c r="E568" s="5"/>
    </row>
    <row r="569" spans="1:5" ht="15" x14ac:dyDescent="0.2">
      <c r="A569" s="5"/>
      <c r="B569" s="5"/>
      <c r="C569" s="9"/>
      <c r="D569" s="5"/>
      <c r="E569" s="5"/>
    </row>
    <row r="570" spans="1:5" ht="15" x14ac:dyDescent="0.2">
      <c r="A570" s="5"/>
      <c r="B570" s="5"/>
      <c r="C570" s="9"/>
      <c r="D570" s="5"/>
      <c r="E570" s="5"/>
    </row>
    <row r="571" spans="1:5" ht="15" x14ac:dyDescent="0.2">
      <c r="A571" s="5"/>
      <c r="B571" s="5"/>
      <c r="C571" s="9"/>
      <c r="D571" s="5"/>
      <c r="E571" s="5"/>
    </row>
    <row r="572" spans="1:5" ht="15" x14ac:dyDescent="0.2">
      <c r="A572" s="5"/>
      <c r="B572" s="5"/>
      <c r="C572" s="9"/>
      <c r="D572" s="5"/>
      <c r="E572" s="5"/>
    </row>
    <row r="573" spans="1:5" ht="15" x14ac:dyDescent="0.2">
      <c r="A573" s="5"/>
      <c r="B573" s="5"/>
      <c r="C573" s="9"/>
      <c r="D573" s="5"/>
      <c r="E573" s="5"/>
    </row>
    <row r="574" spans="1:5" ht="15" x14ac:dyDescent="0.2">
      <c r="A574" s="5"/>
      <c r="B574" s="5"/>
      <c r="C574" s="9"/>
      <c r="D574" s="5"/>
      <c r="E574" s="5"/>
    </row>
    <row r="575" spans="1:5" ht="15" x14ac:dyDescent="0.2">
      <c r="A575" s="5"/>
      <c r="B575" s="5"/>
      <c r="C575" s="9"/>
      <c r="D575" s="5"/>
      <c r="E575" s="5"/>
    </row>
    <row r="576" spans="1:5" ht="15" x14ac:dyDescent="0.2">
      <c r="A576" s="5"/>
      <c r="B576" s="5"/>
      <c r="C576" s="9"/>
      <c r="D576" s="5"/>
      <c r="E576" s="5"/>
    </row>
    <row r="577" spans="1:5" ht="15" x14ac:dyDescent="0.2">
      <c r="A577" s="5"/>
      <c r="B577" s="5"/>
      <c r="C577" s="9"/>
      <c r="D577" s="5"/>
      <c r="E577" s="5"/>
    </row>
    <row r="578" spans="1:5" ht="15" x14ac:dyDescent="0.2">
      <c r="A578" s="5"/>
      <c r="B578" s="5"/>
      <c r="C578" s="9"/>
      <c r="D578" s="5"/>
      <c r="E578" s="5"/>
    </row>
    <row r="579" spans="1:5" ht="15" x14ac:dyDescent="0.2">
      <c r="A579" s="5"/>
      <c r="B579" s="5"/>
      <c r="C579" s="9"/>
      <c r="D579" s="5"/>
      <c r="E579" s="5"/>
    </row>
    <row r="580" spans="1:5" ht="15" x14ac:dyDescent="0.2">
      <c r="A580" s="5"/>
      <c r="B580" s="5"/>
      <c r="C580" s="9"/>
      <c r="D580" s="5"/>
      <c r="E580" s="5"/>
    </row>
    <row r="581" spans="1:5" ht="15" x14ac:dyDescent="0.2">
      <c r="A581" s="5"/>
      <c r="B581" s="5"/>
      <c r="C581" s="9"/>
      <c r="D581" s="5"/>
      <c r="E581" s="5"/>
    </row>
    <row r="582" spans="1:5" ht="15" x14ac:dyDescent="0.2">
      <c r="A582" s="5"/>
      <c r="B582" s="5"/>
      <c r="C582" s="9"/>
      <c r="D582" s="5"/>
      <c r="E582" s="5"/>
    </row>
    <row r="583" spans="1:5" ht="15" x14ac:dyDescent="0.2">
      <c r="A583" s="5"/>
      <c r="B583" s="5"/>
      <c r="C583" s="9"/>
      <c r="D583" s="5"/>
      <c r="E583" s="5"/>
    </row>
    <row r="584" spans="1:5" ht="15" x14ac:dyDescent="0.2">
      <c r="A584" s="5"/>
      <c r="B584" s="5"/>
      <c r="C584" s="9"/>
      <c r="D584" s="5"/>
      <c r="E584" s="5"/>
    </row>
    <row r="585" spans="1:5" ht="15" x14ac:dyDescent="0.2">
      <c r="A585" s="5"/>
      <c r="B585" s="5"/>
      <c r="C585" s="9"/>
      <c r="D585" s="5"/>
      <c r="E585" s="5"/>
    </row>
    <row r="586" spans="1:5" ht="15" x14ac:dyDescent="0.2">
      <c r="A586" s="5"/>
      <c r="B586" s="5"/>
      <c r="C586" s="9"/>
      <c r="D586" s="5"/>
      <c r="E586" s="5"/>
    </row>
    <row r="587" spans="1:5" ht="15" x14ac:dyDescent="0.2">
      <c r="A587" s="5"/>
      <c r="B587" s="5"/>
      <c r="C587" s="9"/>
      <c r="D587" s="5"/>
      <c r="E587" s="5"/>
    </row>
    <row r="588" spans="1:5" ht="15" x14ac:dyDescent="0.2">
      <c r="A588" s="5"/>
      <c r="B588" s="5"/>
      <c r="C588" s="9"/>
      <c r="D588" s="5"/>
      <c r="E588" s="5"/>
    </row>
    <row r="589" spans="1:5" ht="15" x14ac:dyDescent="0.2">
      <c r="A589" s="5"/>
      <c r="B589" s="5"/>
      <c r="C589" s="9"/>
      <c r="D589" s="5"/>
      <c r="E589" s="5"/>
    </row>
    <row r="590" spans="1:5" ht="15" x14ac:dyDescent="0.2">
      <c r="A590" s="5"/>
      <c r="B590" s="5"/>
      <c r="C590" s="9"/>
      <c r="D590" s="5"/>
      <c r="E590" s="5"/>
    </row>
    <row r="591" spans="1:5" ht="15" x14ac:dyDescent="0.2">
      <c r="A591" s="5"/>
      <c r="B591" s="5"/>
      <c r="C591" s="9"/>
      <c r="D591" s="5"/>
      <c r="E591" s="5"/>
    </row>
    <row r="592" spans="1:5" ht="15" x14ac:dyDescent="0.2">
      <c r="A592" s="5"/>
      <c r="B592" s="5"/>
      <c r="C592" s="9"/>
      <c r="D592" s="5"/>
      <c r="E592" s="5"/>
    </row>
    <row r="593" spans="1:5" ht="15" x14ac:dyDescent="0.2">
      <c r="A593" s="5"/>
      <c r="B593" s="5"/>
      <c r="C593" s="9"/>
      <c r="D593" s="5"/>
      <c r="E593" s="5"/>
    </row>
    <row r="594" spans="1:5" ht="15" x14ac:dyDescent="0.2">
      <c r="A594" s="5"/>
      <c r="B594" s="5"/>
      <c r="C594" s="9"/>
      <c r="D594" s="5"/>
      <c r="E594" s="5"/>
    </row>
    <row r="595" spans="1:5" ht="15" x14ac:dyDescent="0.2">
      <c r="A595" s="5"/>
      <c r="B595" s="5"/>
      <c r="C595" s="9"/>
      <c r="D595" s="5"/>
      <c r="E595" s="5"/>
    </row>
    <row r="596" spans="1:5" ht="15" x14ac:dyDescent="0.2">
      <c r="A596" s="5"/>
      <c r="B596" s="5"/>
      <c r="C596" s="9"/>
      <c r="D596" s="5"/>
      <c r="E596" s="5"/>
    </row>
    <row r="597" spans="1:5" ht="15" x14ac:dyDescent="0.2">
      <c r="A597" s="5"/>
      <c r="B597" s="5"/>
      <c r="C597" s="9"/>
      <c r="D597" s="5"/>
      <c r="E597" s="5"/>
    </row>
    <row r="598" spans="1:5" ht="15" x14ac:dyDescent="0.2">
      <c r="A598" s="5"/>
      <c r="B598" s="5"/>
      <c r="C598" s="9"/>
      <c r="D598" s="5"/>
      <c r="E598" s="5"/>
    </row>
    <row r="599" spans="1:5" ht="15" x14ac:dyDescent="0.2">
      <c r="A599" s="5"/>
      <c r="B599" s="5"/>
      <c r="C599" s="9"/>
      <c r="D599" s="5"/>
      <c r="E599" s="5"/>
    </row>
    <row r="600" spans="1:5" ht="15" x14ac:dyDescent="0.2">
      <c r="A600" s="5"/>
      <c r="B600" s="5"/>
      <c r="C600" s="9"/>
      <c r="D600" s="5"/>
      <c r="E600" s="5"/>
    </row>
    <row r="601" spans="1:5" ht="15" x14ac:dyDescent="0.2">
      <c r="A601" s="5"/>
      <c r="B601" s="5"/>
      <c r="C601" s="9"/>
      <c r="D601" s="5"/>
      <c r="E601" s="5"/>
    </row>
    <row r="602" spans="1:5" ht="15" x14ac:dyDescent="0.2">
      <c r="A602" s="5"/>
      <c r="B602" s="5"/>
      <c r="C602" s="9"/>
      <c r="D602" s="5"/>
      <c r="E602" s="5"/>
    </row>
    <row r="603" spans="1:5" ht="15" x14ac:dyDescent="0.2">
      <c r="A603" s="5"/>
      <c r="B603" s="5"/>
      <c r="C603" s="9"/>
      <c r="D603" s="5"/>
      <c r="E603" s="5"/>
    </row>
    <row r="604" spans="1:5" ht="15" x14ac:dyDescent="0.2">
      <c r="A604" s="5"/>
      <c r="B604" s="5"/>
      <c r="C604" s="9"/>
      <c r="D604" s="5"/>
      <c r="E604" s="5"/>
    </row>
    <row r="605" spans="1:5" ht="15" x14ac:dyDescent="0.2">
      <c r="A605" s="5"/>
      <c r="B605" s="5"/>
      <c r="C605" s="9"/>
      <c r="D605" s="5"/>
      <c r="E605" s="5"/>
    </row>
    <row r="606" spans="1:5" ht="15" x14ac:dyDescent="0.2">
      <c r="A606" s="5"/>
      <c r="B606" s="5"/>
      <c r="C606" s="9"/>
      <c r="D606" s="5"/>
      <c r="E606" s="5"/>
    </row>
    <row r="607" spans="1:5" ht="15" x14ac:dyDescent="0.2">
      <c r="A607" s="5"/>
      <c r="B607" s="5"/>
      <c r="C607" s="9"/>
      <c r="D607" s="5"/>
      <c r="E607" s="5"/>
    </row>
    <row r="608" spans="1:5" ht="15" x14ac:dyDescent="0.2">
      <c r="A608" s="5"/>
      <c r="B608" s="5"/>
      <c r="C608" s="9"/>
      <c r="D608" s="5"/>
      <c r="E608" s="5"/>
    </row>
    <row r="609" spans="1:5" ht="15" x14ac:dyDescent="0.2">
      <c r="A609" s="5"/>
      <c r="B609" s="5"/>
      <c r="C609" s="9"/>
      <c r="D609" s="5"/>
      <c r="E609" s="5"/>
    </row>
    <row r="610" spans="1:5" ht="15" x14ac:dyDescent="0.2">
      <c r="A610" s="5"/>
      <c r="B610" s="5"/>
      <c r="C610" s="9"/>
      <c r="D610" s="5"/>
      <c r="E610" s="5"/>
    </row>
    <row r="611" spans="1:5" ht="15" x14ac:dyDescent="0.2">
      <c r="A611" s="5"/>
      <c r="B611" s="5"/>
      <c r="C611" s="9"/>
      <c r="D611" s="5"/>
      <c r="E611" s="5"/>
    </row>
    <row r="612" spans="1:5" ht="15" x14ac:dyDescent="0.2">
      <c r="A612" s="5"/>
      <c r="B612" s="5"/>
      <c r="C612" s="9"/>
      <c r="D612" s="5"/>
      <c r="E612" s="5"/>
    </row>
    <row r="613" spans="1:5" ht="15" x14ac:dyDescent="0.2">
      <c r="A613" s="5"/>
      <c r="B613" s="5"/>
      <c r="C613" s="9"/>
      <c r="D613" s="5"/>
      <c r="E613" s="5"/>
    </row>
    <row r="614" spans="1:5" ht="15" x14ac:dyDescent="0.2">
      <c r="A614" s="5"/>
      <c r="B614" s="5"/>
      <c r="C614" s="9"/>
      <c r="D614" s="5"/>
      <c r="E614" s="5"/>
    </row>
    <row r="615" spans="1:5" ht="15" x14ac:dyDescent="0.2">
      <c r="A615" s="5"/>
      <c r="B615" s="5"/>
      <c r="C615" s="9"/>
      <c r="D615" s="5"/>
      <c r="E615" s="5"/>
    </row>
    <row r="616" spans="1:5" ht="15" x14ac:dyDescent="0.2">
      <c r="A616" s="5"/>
      <c r="B616" s="5"/>
      <c r="C616" s="9"/>
      <c r="D616" s="5"/>
      <c r="E616" s="5"/>
    </row>
    <row r="617" spans="1:5" ht="15" x14ac:dyDescent="0.2">
      <c r="A617" s="5"/>
      <c r="B617" s="5"/>
      <c r="C617" s="9"/>
      <c r="D617" s="5"/>
      <c r="E617" s="5"/>
    </row>
    <row r="618" spans="1:5" ht="15" x14ac:dyDescent="0.2">
      <c r="A618" s="5"/>
      <c r="B618" s="5"/>
      <c r="C618" s="9"/>
      <c r="D618" s="5"/>
      <c r="E618" s="5"/>
    </row>
    <row r="619" spans="1:5" ht="15" x14ac:dyDescent="0.2">
      <c r="A619" s="5"/>
      <c r="B619" s="5"/>
      <c r="C619" s="9"/>
      <c r="D619" s="5"/>
      <c r="E619" s="5"/>
    </row>
    <row r="620" spans="1:5" ht="15" x14ac:dyDescent="0.2">
      <c r="A620" s="5"/>
      <c r="B620" s="5"/>
      <c r="C620" s="9"/>
      <c r="D620" s="5"/>
      <c r="E620" s="5"/>
    </row>
    <row r="621" spans="1:5" ht="15" x14ac:dyDescent="0.2">
      <c r="A621" s="5"/>
      <c r="B621" s="5"/>
      <c r="C621" s="9"/>
      <c r="D621" s="5"/>
      <c r="E621" s="5"/>
    </row>
    <row r="622" spans="1:5" ht="15" x14ac:dyDescent="0.2">
      <c r="A622" s="5"/>
      <c r="B622" s="5"/>
      <c r="C622" s="9"/>
      <c r="D622" s="5"/>
      <c r="E622" s="5"/>
    </row>
    <row r="623" spans="1:5" ht="15" x14ac:dyDescent="0.2">
      <c r="A623" s="5"/>
      <c r="B623" s="5"/>
      <c r="C623" s="9"/>
      <c r="D623" s="5"/>
      <c r="E623" s="5"/>
    </row>
    <row r="624" spans="1:5" ht="15" x14ac:dyDescent="0.2">
      <c r="A624" s="5"/>
      <c r="B624" s="5"/>
      <c r="C624" s="9"/>
      <c r="D624" s="5"/>
      <c r="E624" s="5"/>
    </row>
    <row r="625" spans="1:5" ht="15" x14ac:dyDescent="0.2">
      <c r="A625" s="5"/>
      <c r="B625" s="5"/>
      <c r="C625" s="9"/>
      <c r="D625" s="5"/>
      <c r="E625" s="5"/>
    </row>
    <row r="626" spans="1:5" ht="15" x14ac:dyDescent="0.2">
      <c r="A626" s="5"/>
      <c r="B626" s="5"/>
      <c r="C626" s="9"/>
      <c r="D626" s="5"/>
      <c r="E626" s="5"/>
    </row>
    <row r="627" spans="1:5" ht="15" x14ac:dyDescent="0.2">
      <c r="A627" s="5"/>
      <c r="B627" s="5"/>
      <c r="C627" s="9"/>
      <c r="D627" s="5"/>
      <c r="E627" s="5"/>
    </row>
    <row r="628" spans="1:5" ht="15" x14ac:dyDescent="0.2">
      <c r="A628" s="5"/>
      <c r="B628" s="5"/>
      <c r="C628" s="9"/>
      <c r="D628" s="5"/>
      <c r="E628" s="5"/>
    </row>
    <row r="629" spans="1:5" ht="15" x14ac:dyDescent="0.2">
      <c r="A629" s="5"/>
      <c r="B629" s="5"/>
      <c r="C629" s="9"/>
      <c r="D629" s="5"/>
      <c r="E629" s="5"/>
    </row>
    <row r="630" spans="1:5" ht="15" x14ac:dyDescent="0.2">
      <c r="A630" s="5"/>
      <c r="B630" s="5"/>
      <c r="C630" s="9"/>
      <c r="D630" s="5"/>
      <c r="E630" s="5"/>
    </row>
    <row r="631" spans="1:5" ht="15" x14ac:dyDescent="0.2">
      <c r="A631" s="5"/>
      <c r="B631" s="5"/>
      <c r="C631" s="9"/>
      <c r="D631" s="5"/>
      <c r="E631" s="5"/>
    </row>
    <row r="632" spans="1:5" ht="15" x14ac:dyDescent="0.2">
      <c r="A632" s="5"/>
      <c r="B632" s="5"/>
      <c r="C632" s="9"/>
      <c r="D632" s="5"/>
      <c r="E632" s="5"/>
    </row>
    <row r="633" spans="1:5" ht="15" x14ac:dyDescent="0.2">
      <c r="A633" s="5"/>
      <c r="B633" s="5"/>
      <c r="C633" s="9"/>
      <c r="D633" s="5"/>
      <c r="E633" s="5"/>
    </row>
    <row r="634" spans="1:5" ht="15" x14ac:dyDescent="0.2">
      <c r="A634" s="5"/>
      <c r="B634" s="5"/>
      <c r="C634" s="9"/>
      <c r="D634" s="5"/>
      <c r="E634" s="5"/>
    </row>
    <row r="635" spans="1:5" ht="15" x14ac:dyDescent="0.2">
      <c r="A635" s="5"/>
      <c r="B635" s="5"/>
      <c r="C635" s="9"/>
      <c r="D635" s="5"/>
      <c r="E635" s="5"/>
    </row>
    <row r="636" spans="1:5" ht="15" x14ac:dyDescent="0.2">
      <c r="A636" s="5"/>
      <c r="B636" s="5"/>
      <c r="C636" s="9"/>
      <c r="D636" s="5"/>
      <c r="E636" s="5"/>
    </row>
    <row r="637" spans="1:5" ht="15" x14ac:dyDescent="0.2">
      <c r="A637" s="5"/>
      <c r="B637" s="5"/>
      <c r="C637" s="9"/>
      <c r="D637" s="5"/>
      <c r="E637" s="5"/>
    </row>
    <row r="638" spans="1:5" ht="15" x14ac:dyDescent="0.2">
      <c r="A638" s="5"/>
      <c r="B638" s="5"/>
      <c r="C638" s="9"/>
      <c r="D638" s="5"/>
      <c r="E638" s="5"/>
    </row>
    <row r="639" spans="1:5" ht="15" x14ac:dyDescent="0.2">
      <c r="A639" s="5"/>
      <c r="B639" s="5"/>
      <c r="C639" s="9"/>
      <c r="D639" s="5"/>
      <c r="E639" s="5"/>
    </row>
    <row r="640" spans="1:5" ht="15" x14ac:dyDescent="0.2">
      <c r="A640" s="5"/>
      <c r="B640" s="5"/>
      <c r="C640" s="9"/>
      <c r="D640" s="5"/>
      <c r="E640" s="5"/>
    </row>
    <row r="641" spans="1:5" ht="15" x14ac:dyDescent="0.2">
      <c r="A641" s="5"/>
      <c r="B641" s="5"/>
      <c r="C641" s="9"/>
      <c r="D641" s="5"/>
      <c r="E641" s="5"/>
    </row>
    <row r="642" spans="1:5" ht="15" x14ac:dyDescent="0.2">
      <c r="A642" s="5"/>
      <c r="B642" s="5"/>
      <c r="C642" s="9"/>
      <c r="D642" s="5"/>
      <c r="E642" s="5"/>
    </row>
    <row r="643" spans="1:5" ht="15" x14ac:dyDescent="0.2">
      <c r="A643" s="5"/>
      <c r="B643" s="5"/>
      <c r="C643" s="9"/>
      <c r="D643" s="5"/>
      <c r="E643" s="5"/>
    </row>
    <row r="644" spans="1:5" ht="15" x14ac:dyDescent="0.2">
      <c r="A644" s="5"/>
      <c r="B644" s="5"/>
      <c r="C644" s="9"/>
      <c r="D644" s="5"/>
      <c r="E644" s="5"/>
    </row>
    <row r="645" spans="1:5" ht="15" x14ac:dyDescent="0.2">
      <c r="A645" s="5"/>
      <c r="B645" s="5"/>
      <c r="C645" s="9"/>
      <c r="D645" s="5"/>
      <c r="E645" s="5"/>
    </row>
    <row r="646" spans="1:5" ht="15" x14ac:dyDescent="0.2">
      <c r="A646" s="5"/>
      <c r="B646" s="5"/>
      <c r="C646" s="9"/>
      <c r="D646" s="5"/>
      <c r="E646" s="5"/>
    </row>
    <row r="647" spans="1:5" ht="15" x14ac:dyDescent="0.2">
      <c r="A647" s="5"/>
      <c r="B647" s="5"/>
      <c r="C647" s="9"/>
      <c r="D647" s="5"/>
      <c r="E647" s="5"/>
    </row>
    <row r="648" spans="1:5" ht="15" x14ac:dyDescent="0.2">
      <c r="A648" s="5"/>
      <c r="B648" s="5"/>
      <c r="C648" s="9"/>
      <c r="D648" s="5"/>
      <c r="E648" s="5"/>
    </row>
    <row r="649" spans="1:5" ht="15" x14ac:dyDescent="0.2">
      <c r="A649" s="5"/>
      <c r="B649" s="5"/>
      <c r="C649" s="9"/>
      <c r="D649" s="5"/>
      <c r="E649" s="5"/>
    </row>
    <row r="650" spans="1:5" ht="15" x14ac:dyDescent="0.2">
      <c r="A650" s="5"/>
      <c r="B650" s="5"/>
      <c r="C650" s="9"/>
      <c r="D650" s="5"/>
      <c r="E650" s="5"/>
    </row>
    <row r="651" spans="1:5" ht="15" x14ac:dyDescent="0.2">
      <c r="A651" s="5"/>
      <c r="B651" s="5"/>
      <c r="C651" s="9"/>
      <c r="D651" s="5"/>
      <c r="E651" s="5"/>
    </row>
    <row r="652" spans="1:5" ht="15" x14ac:dyDescent="0.2">
      <c r="A652" s="5"/>
      <c r="B652" s="5"/>
      <c r="C652" s="9"/>
      <c r="D652" s="5"/>
      <c r="E652" s="5"/>
    </row>
    <row r="653" spans="1:5" ht="15" x14ac:dyDescent="0.2">
      <c r="A653" s="5"/>
      <c r="B653" s="5"/>
      <c r="C653" s="9"/>
      <c r="D653" s="5"/>
      <c r="E653" s="5"/>
    </row>
    <row r="654" spans="1:5" ht="15" x14ac:dyDescent="0.2">
      <c r="A654" s="5"/>
      <c r="B654" s="5"/>
      <c r="C654" s="9"/>
      <c r="D654" s="5"/>
      <c r="E654" s="5"/>
    </row>
    <row r="655" spans="1:5" ht="15" x14ac:dyDescent="0.2">
      <c r="A655" s="5"/>
      <c r="B655" s="5"/>
      <c r="C655" s="9"/>
      <c r="D655" s="5"/>
      <c r="E655" s="5"/>
    </row>
    <row r="656" spans="1:5" ht="15" x14ac:dyDescent="0.2">
      <c r="A656" s="5"/>
      <c r="B656" s="5"/>
      <c r="C656" s="9"/>
      <c r="D656" s="5"/>
      <c r="E656" s="5"/>
    </row>
    <row r="657" spans="1:5" ht="15" x14ac:dyDescent="0.2">
      <c r="A657" s="5"/>
      <c r="B657" s="5"/>
      <c r="C657" s="9"/>
      <c r="D657" s="5"/>
      <c r="E657" s="5"/>
    </row>
    <row r="658" spans="1:5" ht="15" x14ac:dyDescent="0.2">
      <c r="A658" s="5"/>
      <c r="B658" s="5"/>
      <c r="C658" s="9"/>
      <c r="D658" s="5"/>
      <c r="E658" s="5"/>
    </row>
    <row r="659" spans="1:5" ht="15" x14ac:dyDescent="0.2">
      <c r="A659" s="5"/>
      <c r="B659" s="5"/>
      <c r="C659" s="9"/>
      <c r="D659" s="5"/>
      <c r="E659" s="5"/>
    </row>
    <row r="660" spans="1:5" ht="15" x14ac:dyDescent="0.2">
      <c r="A660" s="5"/>
      <c r="B660" s="5"/>
      <c r="C660" s="9"/>
      <c r="D660" s="5"/>
      <c r="E660" s="5"/>
    </row>
    <row r="661" spans="1:5" ht="15" x14ac:dyDescent="0.2">
      <c r="A661" s="5"/>
      <c r="B661" s="5"/>
      <c r="C661" s="9"/>
      <c r="D661" s="5"/>
      <c r="E661" s="5"/>
    </row>
    <row r="662" spans="1:5" ht="15" x14ac:dyDescent="0.2">
      <c r="A662" s="5"/>
      <c r="B662" s="5"/>
      <c r="C662" s="9"/>
      <c r="D662" s="5"/>
      <c r="E662" s="5"/>
    </row>
    <row r="663" spans="1:5" ht="15" x14ac:dyDescent="0.2">
      <c r="A663" s="5"/>
      <c r="B663" s="5"/>
      <c r="C663" s="9"/>
      <c r="D663" s="5"/>
      <c r="E663" s="5"/>
    </row>
    <row r="664" spans="1:5" ht="15" x14ac:dyDescent="0.2">
      <c r="A664" s="5"/>
      <c r="B664" s="5"/>
      <c r="C664" s="9"/>
      <c r="D664" s="5"/>
      <c r="E664" s="5"/>
    </row>
    <row r="665" spans="1:5" ht="15" x14ac:dyDescent="0.2">
      <c r="A665" s="5"/>
      <c r="B665" s="5"/>
      <c r="C665" s="9"/>
      <c r="D665" s="5"/>
      <c r="E665" s="5"/>
    </row>
    <row r="666" spans="1:5" ht="15" x14ac:dyDescent="0.2">
      <c r="A666" s="5"/>
      <c r="B666" s="5"/>
      <c r="C666" s="9"/>
      <c r="D666" s="5"/>
      <c r="E666" s="5"/>
    </row>
    <row r="667" spans="1:5" ht="15" x14ac:dyDescent="0.2">
      <c r="A667" s="5"/>
      <c r="B667" s="5"/>
      <c r="C667" s="9"/>
      <c r="D667" s="5"/>
      <c r="E667" s="5"/>
    </row>
    <row r="668" spans="1:5" ht="15" x14ac:dyDescent="0.2">
      <c r="A668" s="5"/>
      <c r="B668" s="5"/>
      <c r="C668" s="9"/>
      <c r="D668" s="5"/>
      <c r="E668" s="5"/>
    </row>
    <row r="669" spans="1:5" ht="15" x14ac:dyDescent="0.2">
      <c r="A669" s="5"/>
      <c r="B669" s="5"/>
      <c r="C669" s="9"/>
      <c r="D669" s="5"/>
      <c r="E669" s="5"/>
    </row>
    <row r="670" spans="1:5" ht="15" x14ac:dyDescent="0.2">
      <c r="A670" s="5"/>
      <c r="B670" s="5"/>
      <c r="C670" s="9"/>
      <c r="D670" s="5"/>
      <c r="E670" s="5"/>
    </row>
    <row r="671" spans="1:5" ht="15" x14ac:dyDescent="0.2">
      <c r="A671" s="5"/>
      <c r="B671" s="5"/>
      <c r="C671" s="9"/>
      <c r="D671" s="5"/>
      <c r="E671" s="5"/>
    </row>
    <row r="672" spans="1:5" ht="15" x14ac:dyDescent="0.2">
      <c r="A672" s="5"/>
      <c r="B672" s="5"/>
      <c r="C672" s="9"/>
      <c r="D672" s="5"/>
      <c r="E672" s="5"/>
    </row>
    <row r="673" spans="1:5" ht="15" x14ac:dyDescent="0.2">
      <c r="A673" s="5"/>
      <c r="B673" s="5"/>
      <c r="C673" s="9"/>
      <c r="D673" s="5"/>
      <c r="E673" s="5"/>
    </row>
    <row r="674" spans="1:5" ht="15" x14ac:dyDescent="0.2">
      <c r="A674" s="5"/>
      <c r="B674" s="5"/>
      <c r="C674" s="9"/>
      <c r="D674" s="5"/>
      <c r="E674" s="5"/>
    </row>
    <row r="675" spans="1:5" ht="15" x14ac:dyDescent="0.2">
      <c r="A675" s="5"/>
      <c r="B675" s="5"/>
      <c r="C675" s="9"/>
      <c r="D675" s="5"/>
      <c r="E675" s="5"/>
    </row>
    <row r="676" spans="1:5" ht="15" x14ac:dyDescent="0.2">
      <c r="A676" s="5"/>
      <c r="B676" s="5"/>
      <c r="C676" s="9"/>
      <c r="D676" s="5"/>
      <c r="E676" s="5"/>
    </row>
    <row r="677" spans="1:5" ht="15" x14ac:dyDescent="0.2">
      <c r="A677" s="5"/>
      <c r="B677" s="5"/>
      <c r="C677" s="9"/>
      <c r="D677" s="5"/>
      <c r="E677" s="5"/>
    </row>
    <row r="678" spans="1:5" ht="15" x14ac:dyDescent="0.2">
      <c r="A678" s="5"/>
      <c r="B678" s="5"/>
      <c r="C678" s="9"/>
      <c r="D678" s="5"/>
      <c r="E678" s="5"/>
    </row>
    <row r="679" spans="1:5" ht="15" x14ac:dyDescent="0.2">
      <c r="A679" s="5"/>
      <c r="B679" s="5"/>
      <c r="C679" s="9"/>
      <c r="D679" s="5"/>
      <c r="E679" s="5"/>
    </row>
    <row r="680" spans="1:5" ht="15" x14ac:dyDescent="0.2">
      <c r="A680" s="5"/>
      <c r="B680" s="5"/>
      <c r="C680" s="9"/>
      <c r="D680" s="5"/>
      <c r="E680" s="5"/>
    </row>
    <row r="681" spans="1:5" ht="15" x14ac:dyDescent="0.2">
      <c r="A681" s="5"/>
      <c r="B681" s="5"/>
      <c r="C681" s="9"/>
      <c r="D681" s="5"/>
      <c r="E681" s="5"/>
    </row>
    <row r="682" spans="1:5" ht="15" x14ac:dyDescent="0.2">
      <c r="A682" s="5"/>
      <c r="B682" s="5"/>
      <c r="C682" s="9"/>
      <c r="D682" s="5"/>
      <c r="E682" s="5"/>
    </row>
    <row r="683" spans="1:5" ht="15" x14ac:dyDescent="0.2">
      <c r="A683" s="5"/>
      <c r="B683" s="5"/>
      <c r="C683" s="9"/>
      <c r="D683" s="5"/>
      <c r="E683" s="5"/>
    </row>
    <row r="684" spans="1:5" ht="15" x14ac:dyDescent="0.2">
      <c r="A684" s="5"/>
      <c r="B684" s="5"/>
      <c r="C684" s="9"/>
      <c r="D684" s="5"/>
      <c r="E684" s="5"/>
    </row>
    <row r="685" spans="1:5" ht="15" x14ac:dyDescent="0.2">
      <c r="A685" s="5"/>
      <c r="B685" s="5"/>
      <c r="C685" s="9"/>
      <c r="D685" s="5"/>
      <c r="E685" s="5"/>
    </row>
    <row r="686" spans="1:5" ht="15" x14ac:dyDescent="0.2">
      <c r="A686" s="5"/>
      <c r="B686" s="5"/>
      <c r="C686" s="9"/>
      <c r="D686" s="5"/>
      <c r="E686" s="5"/>
    </row>
    <row r="687" spans="1:5" ht="15" x14ac:dyDescent="0.2">
      <c r="A687" s="5"/>
      <c r="B687" s="5"/>
      <c r="C687" s="9"/>
      <c r="D687" s="5"/>
      <c r="E687" s="5"/>
    </row>
    <row r="688" spans="1:5" ht="15" x14ac:dyDescent="0.2">
      <c r="A688" s="5"/>
      <c r="B688" s="5"/>
      <c r="C688" s="9"/>
      <c r="D688" s="5"/>
      <c r="E688" s="5"/>
    </row>
    <row r="689" spans="1:5" ht="15" x14ac:dyDescent="0.2">
      <c r="A689" s="5"/>
      <c r="B689" s="5"/>
      <c r="C689" s="9"/>
      <c r="D689" s="5"/>
      <c r="E689" s="5"/>
    </row>
    <row r="690" spans="1:5" ht="15" x14ac:dyDescent="0.2">
      <c r="A690" s="5"/>
      <c r="B690" s="5"/>
      <c r="C690" s="9"/>
      <c r="D690" s="5"/>
      <c r="E690" s="5"/>
    </row>
    <row r="691" spans="1:5" ht="15" x14ac:dyDescent="0.2">
      <c r="A691" s="5"/>
      <c r="B691" s="5"/>
      <c r="C691" s="9"/>
      <c r="D691" s="5"/>
      <c r="E691" s="5"/>
    </row>
    <row r="692" spans="1:5" ht="15" x14ac:dyDescent="0.2">
      <c r="A692" s="5"/>
      <c r="B692" s="5"/>
      <c r="C692" s="9"/>
      <c r="D692" s="5"/>
      <c r="E692" s="5"/>
    </row>
    <row r="693" spans="1:5" ht="15" x14ac:dyDescent="0.2">
      <c r="A693" s="5"/>
      <c r="B693" s="5"/>
      <c r="C693" s="9"/>
      <c r="D693" s="5"/>
      <c r="E693" s="5"/>
    </row>
    <row r="694" spans="1:5" ht="15" x14ac:dyDescent="0.2">
      <c r="A694" s="5"/>
      <c r="B694" s="5"/>
      <c r="C694" s="9"/>
      <c r="D694" s="5"/>
      <c r="E694" s="5"/>
    </row>
    <row r="695" spans="1:5" ht="15" x14ac:dyDescent="0.2">
      <c r="A695" s="5"/>
      <c r="B695" s="5"/>
      <c r="C695" s="9"/>
      <c r="D695" s="5"/>
      <c r="E695" s="5"/>
    </row>
    <row r="696" spans="1:5" ht="15" x14ac:dyDescent="0.2">
      <c r="A696" s="5"/>
      <c r="B696" s="5"/>
      <c r="C696" s="9"/>
      <c r="D696" s="5"/>
      <c r="E696" s="5"/>
    </row>
    <row r="697" spans="1:5" ht="15" x14ac:dyDescent="0.2">
      <c r="A697" s="5"/>
      <c r="B697" s="5"/>
      <c r="C697" s="9"/>
      <c r="D697" s="5"/>
      <c r="E697" s="5"/>
    </row>
    <row r="698" spans="1:5" ht="15" x14ac:dyDescent="0.2">
      <c r="A698" s="5"/>
      <c r="B698" s="5"/>
      <c r="C698" s="9"/>
      <c r="D698" s="5"/>
      <c r="E698" s="5"/>
    </row>
    <row r="699" spans="1:5" ht="15" x14ac:dyDescent="0.2">
      <c r="A699" s="5"/>
      <c r="B699" s="5"/>
      <c r="C699" s="9"/>
      <c r="D699" s="5"/>
      <c r="E699" s="5"/>
    </row>
    <row r="700" spans="1:5" ht="15" x14ac:dyDescent="0.2">
      <c r="A700" s="5"/>
      <c r="B700" s="5"/>
      <c r="C700" s="9"/>
      <c r="D700" s="5"/>
      <c r="E700" s="5"/>
    </row>
    <row r="701" spans="1:5" ht="15" x14ac:dyDescent="0.2">
      <c r="A701" s="5"/>
      <c r="B701" s="5"/>
      <c r="C701" s="9"/>
      <c r="D701" s="5"/>
      <c r="E701" s="5"/>
    </row>
    <row r="702" spans="1:5" ht="15" x14ac:dyDescent="0.2">
      <c r="A702" s="5"/>
      <c r="B702" s="5"/>
      <c r="C702" s="9"/>
      <c r="D702" s="5"/>
      <c r="E702" s="5"/>
    </row>
    <row r="703" spans="1:5" ht="15" x14ac:dyDescent="0.2">
      <c r="A703" s="5"/>
      <c r="B703" s="5"/>
      <c r="C703" s="9"/>
      <c r="D703" s="5"/>
      <c r="E703" s="5"/>
    </row>
    <row r="704" spans="1:5" ht="15" x14ac:dyDescent="0.2">
      <c r="A704" s="5"/>
      <c r="B704" s="5"/>
      <c r="C704" s="9"/>
      <c r="D704" s="5"/>
      <c r="E704" s="5"/>
    </row>
    <row r="705" spans="1:5" ht="15" x14ac:dyDescent="0.2">
      <c r="A705" s="5"/>
      <c r="B705" s="5"/>
      <c r="C705" s="9"/>
      <c r="D705" s="5"/>
      <c r="E705" s="5"/>
    </row>
    <row r="706" spans="1:5" ht="15" x14ac:dyDescent="0.2">
      <c r="A706" s="5"/>
      <c r="B706" s="5"/>
      <c r="C706" s="9"/>
      <c r="D706" s="5"/>
      <c r="E706" s="5"/>
    </row>
    <row r="707" spans="1:5" ht="15" x14ac:dyDescent="0.2">
      <c r="A707" s="5"/>
      <c r="B707" s="5"/>
      <c r="C707" s="9"/>
      <c r="D707" s="5"/>
      <c r="E707" s="5"/>
    </row>
    <row r="708" spans="1:5" ht="15" x14ac:dyDescent="0.2">
      <c r="A708" s="5"/>
      <c r="B708" s="5"/>
      <c r="C708" s="9"/>
      <c r="D708" s="5"/>
      <c r="E708" s="5"/>
    </row>
    <row r="709" spans="1:5" ht="15" x14ac:dyDescent="0.2">
      <c r="A709" s="5"/>
      <c r="B709" s="5"/>
      <c r="C709" s="9"/>
      <c r="D709" s="5"/>
      <c r="E709" s="5"/>
    </row>
    <row r="710" spans="1:5" ht="15" x14ac:dyDescent="0.2">
      <c r="A710" s="5"/>
      <c r="B710" s="5"/>
      <c r="C710" s="9"/>
      <c r="D710" s="5"/>
      <c r="E710" s="5"/>
    </row>
    <row r="711" spans="1:5" ht="15" x14ac:dyDescent="0.2">
      <c r="A711" s="5"/>
      <c r="B711" s="5"/>
      <c r="C711" s="9"/>
      <c r="D711" s="5"/>
      <c r="E711" s="5"/>
    </row>
    <row r="712" spans="1:5" ht="15" x14ac:dyDescent="0.2">
      <c r="A712" s="5"/>
      <c r="B712" s="5"/>
      <c r="C712" s="9"/>
      <c r="D712" s="5"/>
      <c r="E712" s="5"/>
    </row>
    <row r="713" spans="1:5" ht="15" x14ac:dyDescent="0.2">
      <c r="A713" s="5"/>
      <c r="B713" s="5"/>
      <c r="C713" s="9"/>
      <c r="D713" s="5"/>
      <c r="E713" s="5"/>
    </row>
    <row r="714" spans="1:5" ht="15" x14ac:dyDescent="0.2">
      <c r="A714" s="5"/>
      <c r="B714" s="5"/>
      <c r="C714" s="9"/>
      <c r="D714" s="5"/>
      <c r="E714" s="5"/>
    </row>
    <row r="715" spans="1:5" ht="15" x14ac:dyDescent="0.2">
      <c r="A715" s="5"/>
      <c r="B715" s="5"/>
      <c r="C715" s="9"/>
      <c r="D715" s="5"/>
      <c r="E715" s="5"/>
    </row>
    <row r="716" spans="1:5" ht="15" x14ac:dyDescent="0.2">
      <c r="A716" s="5"/>
      <c r="B716" s="5"/>
      <c r="C716" s="9"/>
      <c r="D716" s="5"/>
      <c r="E716" s="5"/>
    </row>
    <row r="717" spans="1:5" ht="15" x14ac:dyDescent="0.2">
      <c r="A717" s="5"/>
      <c r="B717" s="5"/>
      <c r="C717" s="9"/>
      <c r="D717" s="5"/>
      <c r="E717" s="5"/>
    </row>
    <row r="718" spans="1:5" ht="15" x14ac:dyDescent="0.2">
      <c r="A718" s="5"/>
      <c r="B718" s="5"/>
      <c r="C718" s="9"/>
      <c r="D718" s="5"/>
      <c r="E718" s="5"/>
    </row>
    <row r="719" spans="1:5" ht="15" x14ac:dyDescent="0.2">
      <c r="A719" s="5"/>
      <c r="B719" s="5"/>
      <c r="C719" s="9"/>
      <c r="D719" s="5"/>
      <c r="E719" s="5"/>
    </row>
    <row r="720" spans="1:5" ht="15" x14ac:dyDescent="0.2">
      <c r="A720" s="5"/>
      <c r="B720" s="5"/>
      <c r="C720" s="9"/>
      <c r="D720" s="5"/>
      <c r="E720" s="5"/>
    </row>
    <row r="721" spans="1:5" ht="15" x14ac:dyDescent="0.2">
      <c r="A721" s="5"/>
      <c r="B721" s="5"/>
      <c r="C721" s="9"/>
      <c r="D721" s="5"/>
      <c r="E721" s="5"/>
    </row>
    <row r="722" spans="1:5" ht="15" x14ac:dyDescent="0.2">
      <c r="A722" s="5"/>
      <c r="B722" s="5"/>
      <c r="C722" s="9"/>
      <c r="D722" s="5"/>
      <c r="E722" s="5"/>
    </row>
    <row r="723" spans="1:5" ht="15" x14ac:dyDescent="0.2">
      <c r="A723" s="5"/>
      <c r="B723" s="5"/>
      <c r="C723" s="9"/>
      <c r="D723" s="5"/>
      <c r="E723" s="5"/>
    </row>
    <row r="724" spans="1:5" ht="15" x14ac:dyDescent="0.2">
      <c r="A724" s="5"/>
      <c r="B724" s="5"/>
      <c r="C724" s="9"/>
      <c r="D724" s="5"/>
      <c r="E724" s="5"/>
    </row>
    <row r="725" spans="1:5" ht="15" x14ac:dyDescent="0.2">
      <c r="A725" s="5"/>
      <c r="B725" s="5"/>
      <c r="C725" s="9"/>
      <c r="D725" s="5"/>
      <c r="E725" s="5"/>
    </row>
    <row r="726" spans="1:5" ht="15" x14ac:dyDescent="0.2">
      <c r="A726" s="5"/>
      <c r="B726" s="5"/>
      <c r="C726" s="9"/>
      <c r="D726" s="5"/>
      <c r="E726" s="5"/>
    </row>
    <row r="727" spans="1:5" ht="15" x14ac:dyDescent="0.2">
      <c r="A727" s="5"/>
      <c r="B727" s="5"/>
      <c r="C727" s="9"/>
      <c r="D727" s="5"/>
      <c r="E727" s="5"/>
    </row>
    <row r="728" spans="1:5" ht="15" x14ac:dyDescent="0.2">
      <c r="A728" s="5"/>
      <c r="B728" s="5"/>
      <c r="C728" s="9"/>
      <c r="D728" s="5"/>
      <c r="E728" s="5"/>
    </row>
    <row r="729" spans="1:5" ht="15" x14ac:dyDescent="0.2">
      <c r="A729" s="5"/>
      <c r="B729" s="5"/>
      <c r="C729" s="9"/>
      <c r="D729" s="5"/>
      <c r="E729" s="5"/>
    </row>
    <row r="730" spans="1:5" ht="15" x14ac:dyDescent="0.2">
      <c r="A730" s="5"/>
      <c r="B730" s="5"/>
      <c r="C730" s="9"/>
      <c r="D730" s="5"/>
      <c r="E730" s="5"/>
    </row>
    <row r="731" spans="1:5" ht="15" x14ac:dyDescent="0.2">
      <c r="A731" s="5"/>
      <c r="B731" s="5"/>
      <c r="C731" s="9"/>
      <c r="D731" s="5"/>
      <c r="E731" s="5"/>
    </row>
    <row r="732" spans="1:5" ht="15" x14ac:dyDescent="0.2">
      <c r="A732" s="5"/>
      <c r="B732" s="5"/>
      <c r="C732" s="9"/>
      <c r="D732" s="5"/>
      <c r="E732" s="5"/>
    </row>
    <row r="733" spans="1:5" ht="15" x14ac:dyDescent="0.2">
      <c r="A733" s="5"/>
      <c r="B733" s="5"/>
      <c r="C733" s="9"/>
      <c r="D733" s="5"/>
      <c r="E733" s="5"/>
    </row>
    <row r="734" spans="1:5" ht="15" x14ac:dyDescent="0.2">
      <c r="A734" s="5"/>
      <c r="B734" s="5"/>
      <c r="C734" s="9"/>
      <c r="D734" s="5"/>
      <c r="E734" s="5"/>
    </row>
    <row r="735" spans="1:5" ht="15" x14ac:dyDescent="0.2">
      <c r="A735" s="5"/>
      <c r="B735" s="5"/>
      <c r="C735" s="9"/>
      <c r="D735" s="5"/>
      <c r="E735" s="5"/>
    </row>
    <row r="736" spans="1:5" ht="15" x14ac:dyDescent="0.2">
      <c r="A736" s="5"/>
      <c r="B736" s="5"/>
      <c r="C736" s="9"/>
      <c r="D736" s="5"/>
      <c r="E736" s="5"/>
    </row>
    <row r="737" spans="1:5" ht="15" x14ac:dyDescent="0.2">
      <c r="A737" s="5"/>
      <c r="B737" s="5"/>
      <c r="C737" s="9"/>
      <c r="D737" s="5"/>
      <c r="E737" s="5"/>
    </row>
    <row r="738" spans="1:5" ht="15" x14ac:dyDescent="0.2">
      <c r="A738" s="5"/>
      <c r="B738" s="5"/>
      <c r="C738" s="9"/>
      <c r="D738" s="5"/>
      <c r="E738" s="5"/>
    </row>
    <row r="739" spans="1:5" ht="15" x14ac:dyDescent="0.2">
      <c r="A739" s="5"/>
      <c r="B739" s="5"/>
      <c r="C739" s="9"/>
      <c r="D739" s="5"/>
      <c r="E739" s="5"/>
    </row>
    <row r="740" spans="1:5" ht="15" x14ac:dyDescent="0.2">
      <c r="A740" s="5"/>
      <c r="B740" s="5"/>
      <c r="C740" s="9"/>
      <c r="D740" s="5"/>
      <c r="E740" s="5"/>
    </row>
    <row r="741" spans="1:5" ht="15" x14ac:dyDescent="0.2">
      <c r="A741" s="5"/>
      <c r="B741" s="5"/>
      <c r="C741" s="9"/>
      <c r="D741" s="5"/>
      <c r="E741" s="5"/>
    </row>
    <row r="742" spans="1:5" ht="15" x14ac:dyDescent="0.2">
      <c r="A742" s="5"/>
      <c r="B742" s="5"/>
      <c r="C742" s="9"/>
      <c r="D742" s="5"/>
      <c r="E742" s="5"/>
    </row>
    <row r="743" spans="1:5" ht="15" x14ac:dyDescent="0.2">
      <c r="A743" s="5"/>
      <c r="B743" s="5"/>
      <c r="C743" s="9"/>
      <c r="D743" s="5"/>
      <c r="E743" s="5"/>
    </row>
    <row r="744" spans="1:5" ht="15" x14ac:dyDescent="0.2">
      <c r="A744" s="5"/>
      <c r="B744" s="5"/>
      <c r="C744" s="9"/>
      <c r="D744" s="5"/>
      <c r="E744" s="5"/>
    </row>
    <row r="745" spans="1:5" ht="15" x14ac:dyDescent="0.2">
      <c r="A745" s="5"/>
      <c r="B745" s="5"/>
      <c r="C745" s="9"/>
      <c r="D745" s="5"/>
      <c r="E745" s="5"/>
    </row>
    <row r="746" spans="1:5" ht="15" x14ac:dyDescent="0.2">
      <c r="A746" s="5"/>
      <c r="B746" s="5"/>
      <c r="C746" s="9"/>
      <c r="D746" s="5"/>
      <c r="E746" s="5"/>
    </row>
    <row r="747" spans="1:5" ht="15" x14ac:dyDescent="0.2">
      <c r="A747" s="5"/>
      <c r="B747" s="5"/>
      <c r="C747" s="9"/>
      <c r="D747" s="5"/>
      <c r="E747" s="5"/>
    </row>
    <row r="748" spans="1:5" ht="15" x14ac:dyDescent="0.2">
      <c r="A748" s="5"/>
      <c r="B748" s="5"/>
      <c r="C748" s="9"/>
      <c r="D748" s="5"/>
      <c r="E748" s="5"/>
    </row>
    <row r="749" spans="1:5" ht="15" x14ac:dyDescent="0.2">
      <c r="A749" s="5"/>
      <c r="B749" s="5"/>
      <c r="C749" s="9"/>
      <c r="D749" s="5"/>
      <c r="E749" s="5"/>
    </row>
    <row r="750" spans="1:5" ht="15" x14ac:dyDescent="0.2">
      <c r="A750" s="5"/>
      <c r="B750" s="5"/>
      <c r="C750" s="9"/>
      <c r="D750" s="5"/>
      <c r="E750" s="5"/>
    </row>
    <row r="751" spans="1:5" ht="15" x14ac:dyDescent="0.2">
      <c r="A751" s="5"/>
      <c r="B751" s="5"/>
      <c r="C751" s="9"/>
      <c r="D751" s="5"/>
      <c r="E751" s="5"/>
    </row>
    <row r="752" spans="1:5" ht="15" x14ac:dyDescent="0.2">
      <c r="A752" s="5"/>
      <c r="B752" s="5"/>
      <c r="C752" s="9"/>
      <c r="D752" s="5"/>
      <c r="E752" s="5"/>
    </row>
    <row r="753" spans="1:5" ht="15" x14ac:dyDescent="0.2">
      <c r="A753" s="5"/>
      <c r="B753" s="5"/>
      <c r="C753" s="9"/>
      <c r="D753" s="5"/>
      <c r="E753" s="5"/>
    </row>
    <row r="754" spans="1:5" ht="15" x14ac:dyDescent="0.2">
      <c r="A754" s="5"/>
      <c r="B754" s="5"/>
      <c r="C754" s="9"/>
      <c r="D754" s="5"/>
      <c r="E754" s="5"/>
    </row>
    <row r="755" spans="1:5" ht="15" x14ac:dyDescent="0.2">
      <c r="A755" s="5"/>
      <c r="B755" s="5"/>
      <c r="C755" s="9"/>
      <c r="D755" s="5"/>
      <c r="E755" s="5"/>
    </row>
    <row r="756" spans="1:5" ht="15" x14ac:dyDescent="0.2">
      <c r="A756" s="5"/>
      <c r="B756" s="5"/>
      <c r="C756" s="9"/>
      <c r="D756" s="5"/>
      <c r="E756" s="5"/>
    </row>
    <row r="757" spans="1:5" ht="15" x14ac:dyDescent="0.2">
      <c r="A757" s="5"/>
      <c r="B757" s="5"/>
      <c r="C757" s="9"/>
      <c r="D757" s="5"/>
      <c r="E757" s="5"/>
    </row>
    <row r="758" spans="1:5" ht="15" x14ac:dyDescent="0.2">
      <c r="A758" s="5"/>
      <c r="B758" s="5"/>
      <c r="C758" s="9"/>
      <c r="D758" s="5"/>
      <c r="E758" s="5"/>
    </row>
    <row r="759" spans="1:5" ht="15" x14ac:dyDescent="0.2">
      <c r="A759" s="5"/>
      <c r="B759" s="5"/>
      <c r="C759" s="9"/>
      <c r="D759" s="5"/>
      <c r="E759" s="5"/>
    </row>
    <row r="760" spans="1:5" ht="15" x14ac:dyDescent="0.2">
      <c r="A760" s="5"/>
      <c r="B760" s="5"/>
      <c r="C760" s="9"/>
      <c r="D760" s="5"/>
      <c r="E760" s="5"/>
    </row>
    <row r="761" spans="1:5" ht="15" x14ac:dyDescent="0.2">
      <c r="A761" s="5"/>
      <c r="B761" s="5"/>
      <c r="C761" s="9"/>
      <c r="D761" s="5"/>
      <c r="E761" s="5"/>
    </row>
    <row r="762" spans="1:5" ht="15" x14ac:dyDescent="0.2">
      <c r="A762" s="5"/>
      <c r="B762" s="5"/>
      <c r="C762" s="9"/>
      <c r="D762" s="5"/>
      <c r="E762" s="5"/>
    </row>
    <row r="763" spans="1:5" ht="15" x14ac:dyDescent="0.2">
      <c r="A763" s="5"/>
      <c r="B763" s="5"/>
      <c r="C763" s="9"/>
      <c r="D763" s="5"/>
      <c r="E763" s="5"/>
    </row>
    <row r="764" spans="1:5" ht="15" x14ac:dyDescent="0.2">
      <c r="A764" s="5"/>
      <c r="B764" s="5"/>
      <c r="C764" s="9"/>
      <c r="D764" s="5"/>
      <c r="E764" s="5"/>
    </row>
    <row r="765" spans="1:5" ht="15" x14ac:dyDescent="0.2">
      <c r="A765" s="5"/>
      <c r="B765" s="5"/>
      <c r="C765" s="9"/>
      <c r="D765" s="5"/>
      <c r="E765" s="5"/>
    </row>
    <row r="766" spans="1:5" ht="15" x14ac:dyDescent="0.2">
      <c r="A766" s="5"/>
      <c r="B766" s="5"/>
      <c r="C766" s="9"/>
      <c r="D766" s="5"/>
      <c r="E766" s="5"/>
    </row>
    <row r="767" spans="1:5" ht="15" x14ac:dyDescent="0.2">
      <c r="A767" s="5"/>
      <c r="B767" s="5"/>
      <c r="C767" s="9"/>
      <c r="D767" s="5"/>
      <c r="E767" s="5"/>
    </row>
    <row r="768" spans="1:5" ht="15" x14ac:dyDescent="0.2">
      <c r="A768" s="5"/>
      <c r="B768" s="5"/>
      <c r="C768" s="9"/>
      <c r="D768" s="5"/>
      <c r="E768" s="5"/>
    </row>
    <row r="769" spans="1:5" ht="15" x14ac:dyDescent="0.2">
      <c r="A769" s="5"/>
      <c r="B769" s="5"/>
      <c r="C769" s="9"/>
      <c r="D769" s="5"/>
      <c r="E769" s="5"/>
    </row>
    <row r="770" spans="1:5" ht="15" x14ac:dyDescent="0.2">
      <c r="A770" s="5"/>
      <c r="B770" s="5"/>
      <c r="C770" s="9"/>
      <c r="D770" s="5"/>
      <c r="E770" s="5"/>
    </row>
    <row r="771" spans="1:5" ht="15" x14ac:dyDescent="0.2">
      <c r="A771" s="5"/>
      <c r="B771" s="5"/>
      <c r="C771" s="9"/>
      <c r="D771" s="5"/>
      <c r="E771" s="5"/>
    </row>
    <row r="772" spans="1:5" ht="15" x14ac:dyDescent="0.2">
      <c r="A772" s="5"/>
      <c r="B772" s="5"/>
      <c r="C772" s="9"/>
      <c r="D772" s="5"/>
      <c r="E772" s="5"/>
    </row>
    <row r="773" spans="1:5" ht="15" x14ac:dyDescent="0.2">
      <c r="A773" s="5"/>
      <c r="B773" s="5"/>
      <c r="C773" s="9"/>
      <c r="D773" s="5"/>
      <c r="E773" s="5"/>
    </row>
    <row r="774" spans="1:5" ht="15" x14ac:dyDescent="0.2">
      <c r="A774" s="5"/>
      <c r="B774" s="5"/>
      <c r="C774" s="9"/>
      <c r="D774" s="5"/>
      <c r="E774" s="5"/>
    </row>
    <row r="775" spans="1:5" ht="15" x14ac:dyDescent="0.2">
      <c r="A775" s="5"/>
      <c r="B775" s="5"/>
      <c r="C775" s="9"/>
      <c r="D775" s="5"/>
      <c r="E775" s="5"/>
    </row>
    <row r="776" spans="1:5" ht="15" x14ac:dyDescent="0.2">
      <c r="A776" s="5"/>
      <c r="B776" s="5"/>
      <c r="C776" s="9"/>
      <c r="D776" s="5"/>
      <c r="E776" s="5"/>
    </row>
    <row r="777" spans="1:5" ht="15" x14ac:dyDescent="0.2">
      <c r="A777" s="5"/>
      <c r="B777" s="5"/>
      <c r="C777" s="9"/>
      <c r="D777" s="5"/>
      <c r="E777" s="5"/>
    </row>
    <row r="778" spans="1:5" ht="15" x14ac:dyDescent="0.2">
      <c r="A778" s="5"/>
      <c r="B778" s="5"/>
      <c r="C778" s="9"/>
      <c r="D778" s="5"/>
      <c r="E778" s="5"/>
    </row>
    <row r="779" spans="1:5" ht="15" x14ac:dyDescent="0.2">
      <c r="A779" s="5"/>
      <c r="B779" s="5"/>
      <c r="C779" s="9"/>
      <c r="D779" s="5"/>
      <c r="E779" s="5"/>
    </row>
    <row r="780" spans="1:5" ht="15" x14ac:dyDescent="0.2">
      <c r="A780" s="5"/>
      <c r="B780" s="5"/>
      <c r="C780" s="9"/>
      <c r="D780" s="5"/>
      <c r="E780" s="5"/>
    </row>
    <row r="781" spans="1:5" ht="15" x14ac:dyDescent="0.2">
      <c r="A781" s="5"/>
      <c r="B781" s="5"/>
      <c r="C781" s="9"/>
      <c r="D781" s="5"/>
      <c r="E781" s="5"/>
    </row>
    <row r="782" spans="1:5" ht="15" x14ac:dyDescent="0.2">
      <c r="A782" s="5"/>
      <c r="B782" s="5"/>
      <c r="C782" s="9"/>
      <c r="D782" s="5"/>
      <c r="E782" s="5"/>
    </row>
    <row r="783" spans="1:5" ht="15" x14ac:dyDescent="0.2">
      <c r="A783" s="5"/>
      <c r="B783" s="5"/>
      <c r="C783" s="9"/>
      <c r="D783" s="5"/>
      <c r="E783" s="5"/>
    </row>
    <row r="784" spans="1:5" ht="15" x14ac:dyDescent="0.2">
      <c r="A784" s="5"/>
      <c r="B784" s="5"/>
      <c r="C784" s="9"/>
      <c r="D784" s="5"/>
      <c r="E784" s="5"/>
    </row>
    <row r="785" spans="1:5" ht="15" x14ac:dyDescent="0.2">
      <c r="A785" s="5"/>
      <c r="B785" s="5"/>
      <c r="C785" s="9"/>
      <c r="D785" s="5"/>
      <c r="E785" s="5"/>
    </row>
    <row r="786" spans="1:5" ht="15" x14ac:dyDescent="0.2">
      <c r="A786" s="5"/>
      <c r="B786" s="5"/>
      <c r="C786" s="9"/>
      <c r="D786" s="5"/>
      <c r="E786" s="5"/>
    </row>
    <row r="787" spans="1:5" ht="15" x14ac:dyDescent="0.2">
      <c r="A787" s="5"/>
      <c r="B787" s="5"/>
      <c r="C787" s="9"/>
      <c r="D787" s="5"/>
      <c r="E787" s="5"/>
    </row>
    <row r="788" spans="1:5" ht="15" x14ac:dyDescent="0.2">
      <c r="A788" s="5"/>
      <c r="B788" s="5"/>
      <c r="C788" s="9"/>
      <c r="D788" s="5"/>
      <c r="E788" s="5"/>
    </row>
    <row r="789" spans="1:5" ht="15" x14ac:dyDescent="0.2">
      <c r="A789" s="5"/>
      <c r="B789" s="5"/>
      <c r="C789" s="9"/>
      <c r="D789" s="5"/>
      <c r="E789" s="5"/>
    </row>
    <row r="790" spans="1:5" ht="15" x14ac:dyDescent="0.2">
      <c r="A790" s="5"/>
      <c r="B790" s="5"/>
      <c r="C790" s="9"/>
      <c r="D790" s="5"/>
      <c r="E790" s="5"/>
    </row>
    <row r="791" spans="1:5" ht="15" x14ac:dyDescent="0.2">
      <c r="A791" s="5"/>
      <c r="B791" s="5"/>
      <c r="C791" s="9"/>
      <c r="D791" s="5"/>
      <c r="E791" s="5"/>
    </row>
    <row r="792" spans="1:5" ht="15" x14ac:dyDescent="0.2">
      <c r="A792" s="5"/>
      <c r="B792" s="5"/>
      <c r="C792" s="9"/>
      <c r="D792" s="5"/>
      <c r="E792" s="5"/>
    </row>
    <row r="793" spans="1:5" ht="15" x14ac:dyDescent="0.2">
      <c r="A793" s="5"/>
      <c r="B793" s="5"/>
      <c r="C793" s="9"/>
      <c r="D793" s="5"/>
      <c r="E793" s="5"/>
    </row>
    <row r="794" spans="1:5" ht="15" x14ac:dyDescent="0.2">
      <c r="A794" s="5"/>
      <c r="B794" s="5"/>
      <c r="C794" s="9"/>
      <c r="D794" s="5"/>
      <c r="E794" s="5"/>
    </row>
    <row r="795" spans="1:5" ht="15" x14ac:dyDescent="0.2">
      <c r="A795" s="5"/>
      <c r="B795" s="5"/>
      <c r="C795" s="9"/>
      <c r="D795" s="5"/>
      <c r="E795" s="5"/>
    </row>
    <row r="796" spans="1:5" ht="15" x14ac:dyDescent="0.2">
      <c r="A796" s="5"/>
      <c r="B796" s="5"/>
      <c r="C796" s="9"/>
      <c r="D796" s="5"/>
      <c r="E796" s="5"/>
    </row>
    <row r="797" spans="1:5" ht="15" x14ac:dyDescent="0.2">
      <c r="A797" s="5"/>
      <c r="B797" s="5"/>
      <c r="C797" s="9"/>
      <c r="D797" s="5"/>
      <c r="E797" s="5"/>
    </row>
    <row r="798" spans="1:5" ht="15" x14ac:dyDescent="0.2">
      <c r="A798" s="5"/>
      <c r="B798" s="5"/>
      <c r="C798" s="9"/>
      <c r="D798" s="5"/>
      <c r="E798" s="5"/>
    </row>
    <row r="799" spans="1:5" ht="15" x14ac:dyDescent="0.2">
      <c r="A799" s="5"/>
      <c r="B799" s="5"/>
      <c r="C799" s="9"/>
      <c r="D799" s="5"/>
      <c r="E799" s="5"/>
    </row>
    <row r="800" spans="1:5" ht="15" x14ac:dyDescent="0.2">
      <c r="A800" s="5"/>
      <c r="B800" s="5"/>
      <c r="C800" s="9"/>
      <c r="D800" s="5"/>
      <c r="E800" s="5"/>
    </row>
    <row r="801" spans="1:5" ht="15" x14ac:dyDescent="0.2">
      <c r="A801" s="5"/>
      <c r="B801" s="5"/>
      <c r="C801" s="9"/>
      <c r="D801" s="5"/>
      <c r="E801" s="5"/>
    </row>
    <row r="802" spans="1:5" ht="15" x14ac:dyDescent="0.2">
      <c r="A802" s="5"/>
      <c r="B802" s="5"/>
      <c r="C802" s="9"/>
      <c r="D802" s="5"/>
      <c r="E802" s="5"/>
    </row>
    <row r="803" spans="1:5" ht="15" x14ac:dyDescent="0.2">
      <c r="A803" s="5"/>
      <c r="B803" s="5"/>
      <c r="C803" s="9"/>
      <c r="D803" s="5"/>
      <c r="E803" s="5"/>
    </row>
    <row r="804" spans="1:5" ht="15" x14ac:dyDescent="0.2">
      <c r="A804" s="5"/>
      <c r="B804" s="5"/>
      <c r="C804" s="9"/>
      <c r="D804" s="5"/>
      <c r="E804" s="5"/>
    </row>
    <row r="805" spans="1:5" ht="15" x14ac:dyDescent="0.2">
      <c r="A805" s="5"/>
      <c r="B805" s="5"/>
      <c r="C805" s="9"/>
      <c r="D805" s="5"/>
      <c r="E805" s="5"/>
    </row>
    <row r="806" spans="1:5" ht="15" x14ac:dyDescent="0.2">
      <c r="A806" s="5"/>
      <c r="B806" s="5"/>
      <c r="C806" s="9"/>
      <c r="D806" s="5"/>
      <c r="E806" s="5"/>
    </row>
    <row r="807" spans="1:5" ht="15" x14ac:dyDescent="0.2">
      <c r="A807" s="5"/>
      <c r="B807" s="5"/>
      <c r="C807" s="9"/>
      <c r="D807" s="5"/>
      <c r="E807" s="5"/>
    </row>
    <row r="808" spans="1:5" ht="15" x14ac:dyDescent="0.2">
      <c r="A808" s="5"/>
      <c r="B808" s="5"/>
      <c r="C808" s="9"/>
      <c r="D808" s="5"/>
      <c r="E808" s="5"/>
    </row>
    <row r="809" spans="1:5" ht="15" x14ac:dyDescent="0.2">
      <c r="A809" s="5"/>
      <c r="B809" s="5"/>
      <c r="C809" s="9"/>
      <c r="D809" s="5"/>
      <c r="E809" s="5"/>
    </row>
    <row r="810" spans="1:5" ht="15" x14ac:dyDescent="0.2">
      <c r="A810" s="5"/>
      <c r="B810" s="5"/>
      <c r="C810" s="9"/>
      <c r="D810" s="5"/>
      <c r="E810" s="5"/>
    </row>
    <row r="811" spans="1:5" ht="15" x14ac:dyDescent="0.2">
      <c r="A811" s="5"/>
      <c r="B811" s="5"/>
      <c r="C811" s="9"/>
      <c r="D811" s="5"/>
      <c r="E811" s="5"/>
    </row>
    <row r="812" spans="1:5" ht="15" x14ac:dyDescent="0.2">
      <c r="A812" s="5"/>
      <c r="B812" s="5"/>
      <c r="C812" s="9"/>
      <c r="D812" s="5"/>
      <c r="E812" s="5"/>
    </row>
    <row r="813" spans="1:5" ht="15" x14ac:dyDescent="0.2">
      <c r="A813" s="5"/>
      <c r="B813" s="5"/>
      <c r="C813" s="9"/>
      <c r="D813" s="5"/>
      <c r="E813" s="5"/>
    </row>
    <row r="814" spans="1:5" ht="15" x14ac:dyDescent="0.2">
      <c r="A814" s="5"/>
      <c r="B814" s="5"/>
      <c r="C814" s="9"/>
      <c r="D814" s="5"/>
      <c r="E814" s="5"/>
    </row>
    <row r="815" spans="1:5" ht="15" x14ac:dyDescent="0.2">
      <c r="A815" s="5"/>
      <c r="B815" s="5"/>
      <c r="C815" s="9"/>
      <c r="D815" s="5"/>
      <c r="E815" s="5"/>
    </row>
    <row r="816" spans="1:5" ht="15" x14ac:dyDescent="0.2">
      <c r="A816" s="5"/>
      <c r="B816" s="5"/>
      <c r="C816" s="9"/>
      <c r="D816" s="5"/>
      <c r="E816" s="5"/>
    </row>
    <row r="817" spans="1:5" ht="15" x14ac:dyDescent="0.2">
      <c r="A817" s="5"/>
      <c r="B817" s="5"/>
      <c r="C817" s="9"/>
      <c r="D817" s="5"/>
      <c r="E817" s="5"/>
    </row>
    <row r="818" spans="1:5" ht="15" x14ac:dyDescent="0.2">
      <c r="A818" s="5"/>
      <c r="B818" s="5"/>
      <c r="C818" s="9"/>
      <c r="D818" s="5"/>
      <c r="E818" s="5"/>
    </row>
    <row r="819" spans="1:5" ht="15" x14ac:dyDescent="0.2">
      <c r="A819" s="5"/>
      <c r="B819" s="5"/>
      <c r="C819" s="9"/>
      <c r="D819" s="5"/>
      <c r="E819" s="5"/>
    </row>
    <row r="820" spans="1:5" ht="15" x14ac:dyDescent="0.2">
      <c r="A820" s="5"/>
      <c r="B820" s="5"/>
      <c r="C820" s="9"/>
      <c r="D820" s="5"/>
      <c r="E820" s="5"/>
    </row>
    <row r="821" spans="1:5" ht="15" x14ac:dyDescent="0.2">
      <c r="A821" s="5"/>
      <c r="B821" s="5"/>
      <c r="C821" s="9"/>
      <c r="D821" s="5"/>
      <c r="E821" s="5"/>
    </row>
    <row r="822" spans="1:5" ht="15" x14ac:dyDescent="0.2">
      <c r="A822" s="5"/>
      <c r="B822" s="5"/>
      <c r="C822" s="9"/>
      <c r="D822" s="5"/>
      <c r="E822" s="5"/>
    </row>
    <row r="823" spans="1:5" ht="15" x14ac:dyDescent="0.2">
      <c r="A823" s="5"/>
      <c r="B823" s="5"/>
      <c r="C823" s="9"/>
      <c r="D823" s="5"/>
      <c r="E823" s="5"/>
    </row>
    <row r="824" spans="1:5" ht="15" x14ac:dyDescent="0.2">
      <c r="A824" s="5"/>
      <c r="B824" s="5"/>
      <c r="C824" s="9"/>
      <c r="D824" s="5"/>
      <c r="E824" s="5"/>
    </row>
    <row r="825" spans="1:5" ht="15" x14ac:dyDescent="0.2">
      <c r="A825" s="5"/>
      <c r="B825" s="5"/>
      <c r="C825" s="9"/>
      <c r="D825" s="5"/>
      <c r="E825" s="5"/>
    </row>
    <row r="826" spans="1:5" ht="15" x14ac:dyDescent="0.2">
      <c r="A826" s="5"/>
      <c r="B826" s="5"/>
      <c r="C826" s="9"/>
      <c r="D826" s="5"/>
      <c r="E826" s="5"/>
    </row>
    <row r="827" spans="1:5" ht="15" x14ac:dyDescent="0.2">
      <c r="A827" s="5"/>
      <c r="B827" s="5"/>
      <c r="C827" s="9"/>
      <c r="D827" s="5"/>
      <c r="E827" s="5"/>
    </row>
    <row r="828" spans="1:5" ht="15" x14ac:dyDescent="0.2">
      <c r="A828" s="5"/>
      <c r="B828" s="5"/>
      <c r="C828" s="9"/>
      <c r="D828" s="5"/>
      <c r="E828" s="5"/>
    </row>
    <row r="829" spans="1:5" ht="15" x14ac:dyDescent="0.2">
      <c r="A829" s="5"/>
      <c r="B829" s="5"/>
      <c r="C829" s="9"/>
      <c r="D829" s="5"/>
      <c r="E829" s="5"/>
    </row>
    <row r="830" spans="1:5" ht="15" x14ac:dyDescent="0.2">
      <c r="A830" s="5"/>
      <c r="B830" s="5"/>
      <c r="C830" s="9"/>
      <c r="D830" s="5"/>
      <c r="E830" s="5"/>
    </row>
    <row r="831" spans="1:5" ht="15" x14ac:dyDescent="0.2">
      <c r="A831" s="5"/>
      <c r="B831" s="5"/>
      <c r="C831" s="9"/>
      <c r="D831" s="5"/>
      <c r="E831" s="5"/>
    </row>
    <row r="832" spans="1:5" ht="15" x14ac:dyDescent="0.2">
      <c r="A832" s="5"/>
      <c r="B832" s="5"/>
      <c r="C832" s="9"/>
      <c r="D832" s="5"/>
      <c r="E832" s="5"/>
    </row>
    <row r="833" spans="1:5" ht="15" x14ac:dyDescent="0.2">
      <c r="A833" s="5"/>
      <c r="B833" s="5"/>
      <c r="C833" s="9"/>
      <c r="D833" s="5"/>
      <c r="E833" s="5"/>
    </row>
    <row r="834" spans="1:5" ht="15" x14ac:dyDescent="0.2">
      <c r="A834" s="5"/>
      <c r="B834" s="5"/>
      <c r="C834" s="9"/>
      <c r="D834" s="5"/>
      <c r="E834" s="5"/>
    </row>
    <row r="835" spans="1:5" ht="15" x14ac:dyDescent="0.2">
      <c r="A835" s="5"/>
      <c r="B835" s="5"/>
      <c r="C835" s="9"/>
      <c r="D835" s="5"/>
      <c r="E835" s="5"/>
    </row>
    <row r="836" spans="1:5" ht="15" x14ac:dyDescent="0.2">
      <c r="A836" s="5"/>
      <c r="B836" s="5"/>
      <c r="C836" s="9"/>
      <c r="D836" s="5"/>
      <c r="E836" s="5"/>
    </row>
    <row r="837" spans="1:5" ht="15" x14ac:dyDescent="0.2">
      <c r="A837" s="5"/>
      <c r="B837" s="5"/>
      <c r="C837" s="9"/>
      <c r="D837" s="5"/>
      <c r="E837" s="5"/>
    </row>
    <row r="838" spans="1:5" ht="15" x14ac:dyDescent="0.2">
      <c r="A838" s="5"/>
      <c r="B838" s="5"/>
      <c r="C838" s="9"/>
      <c r="D838" s="5"/>
      <c r="E838" s="5"/>
    </row>
    <row r="839" spans="1:5" ht="15" x14ac:dyDescent="0.2">
      <c r="A839" s="5"/>
      <c r="B839" s="5"/>
      <c r="C839" s="9"/>
      <c r="D839" s="5"/>
      <c r="E839" s="5"/>
    </row>
    <row r="840" spans="1:5" ht="15" x14ac:dyDescent="0.2">
      <c r="A840" s="5"/>
      <c r="B840" s="5"/>
      <c r="C840" s="9"/>
      <c r="D840" s="5"/>
      <c r="E840" s="5"/>
    </row>
    <row r="841" spans="1:5" ht="15" x14ac:dyDescent="0.2">
      <c r="A841" s="5"/>
      <c r="B841" s="5"/>
      <c r="C841" s="9"/>
      <c r="D841" s="5"/>
      <c r="E841" s="5"/>
    </row>
    <row r="842" spans="1:5" ht="15" x14ac:dyDescent="0.2">
      <c r="A842" s="5"/>
      <c r="B842" s="5"/>
      <c r="C842" s="9"/>
      <c r="D842" s="5"/>
      <c r="E842" s="5"/>
    </row>
    <row r="843" spans="1:5" ht="15" x14ac:dyDescent="0.2">
      <c r="A843" s="5"/>
      <c r="B843" s="5"/>
      <c r="C843" s="9"/>
      <c r="D843" s="5"/>
      <c r="E843" s="5"/>
    </row>
    <row r="844" spans="1:5" ht="15" x14ac:dyDescent="0.2">
      <c r="A844" s="5"/>
      <c r="B844" s="5"/>
      <c r="C844" s="9"/>
      <c r="D844" s="5"/>
      <c r="E844" s="5"/>
    </row>
    <row r="845" spans="1:5" ht="15" x14ac:dyDescent="0.2">
      <c r="A845" s="5"/>
      <c r="B845" s="5"/>
      <c r="C845" s="9"/>
      <c r="D845" s="5"/>
      <c r="E845" s="5"/>
    </row>
    <row r="846" spans="1:5" ht="15" x14ac:dyDescent="0.2">
      <c r="A846" s="5"/>
      <c r="B846" s="5"/>
      <c r="C846" s="9"/>
      <c r="D846" s="5"/>
      <c r="E846" s="5"/>
    </row>
    <row r="847" spans="1:5" ht="15" x14ac:dyDescent="0.2">
      <c r="A847" s="5"/>
      <c r="B847" s="5"/>
      <c r="C847" s="9"/>
      <c r="D847" s="5"/>
      <c r="E847" s="5"/>
    </row>
    <row r="848" spans="1:5" ht="15" x14ac:dyDescent="0.2">
      <c r="A848" s="5"/>
      <c r="B848" s="5"/>
      <c r="C848" s="9"/>
      <c r="D848" s="5"/>
      <c r="E848" s="5"/>
    </row>
    <row r="849" spans="1:5" ht="15" x14ac:dyDescent="0.2">
      <c r="A849" s="5"/>
      <c r="B849" s="5"/>
      <c r="C849" s="9"/>
      <c r="D849" s="5"/>
      <c r="E849" s="5"/>
    </row>
    <row r="850" spans="1:5" ht="15" x14ac:dyDescent="0.2">
      <c r="A850" s="5"/>
      <c r="B850" s="5"/>
      <c r="C850" s="9"/>
      <c r="D850" s="5"/>
      <c r="E850" s="5"/>
    </row>
    <row r="851" spans="1:5" ht="15" x14ac:dyDescent="0.2">
      <c r="A851" s="5"/>
      <c r="B851" s="5"/>
      <c r="C851" s="9"/>
      <c r="D851" s="5"/>
      <c r="E851" s="5"/>
    </row>
    <row r="852" spans="1:5" ht="15" x14ac:dyDescent="0.2">
      <c r="A852" s="5"/>
      <c r="B852" s="5"/>
      <c r="C852" s="9"/>
      <c r="D852" s="5"/>
      <c r="E852" s="5"/>
    </row>
    <row r="853" spans="1:5" ht="15" x14ac:dyDescent="0.2">
      <c r="A853" s="5"/>
      <c r="B853" s="5"/>
      <c r="C853" s="9"/>
      <c r="D853" s="5"/>
      <c r="E853" s="5"/>
    </row>
    <row r="854" spans="1:5" ht="15" x14ac:dyDescent="0.2">
      <c r="A854" s="5"/>
      <c r="B854" s="5"/>
      <c r="C854" s="9"/>
      <c r="D854" s="5"/>
      <c r="E854" s="5"/>
    </row>
    <row r="855" spans="1:5" ht="15" x14ac:dyDescent="0.2">
      <c r="A855" s="5"/>
      <c r="B855" s="5"/>
      <c r="C855" s="9"/>
      <c r="D855" s="5"/>
      <c r="E855" s="5"/>
    </row>
    <row r="856" spans="1:5" ht="15" x14ac:dyDescent="0.2">
      <c r="A856" s="5"/>
      <c r="B856" s="5"/>
      <c r="C856" s="9"/>
      <c r="D856" s="5"/>
      <c r="E856" s="5"/>
    </row>
    <row r="857" spans="1:5" ht="15" x14ac:dyDescent="0.2">
      <c r="A857" s="5"/>
      <c r="B857" s="5"/>
      <c r="C857" s="9"/>
      <c r="D857" s="5"/>
      <c r="E857" s="5"/>
    </row>
    <row r="858" spans="1:5" ht="15" x14ac:dyDescent="0.2">
      <c r="A858" s="5"/>
      <c r="B858" s="5"/>
      <c r="C858" s="9"/>
      <c r="D858" s="5"/>
      <c r="E858" s="5"/>
    </row>
    <row r="859" spans="1:5" ht="15" x14ac:dyDescent="0.2">
      <c r="A859" s="5"/>
      <c r="B859" s="5"/>
      <c r="C859" s="9"/>
      <c r="D859" s="5"/>
      <c r="E859" s="5"/>
    </row>
    <row r="860" spans="1:5" ht="15" x14ac:dyDescent="0.2">
      <c r="A860" s="5"/>
      <c r="B860" s="5"/>
      <c r="C860" s="9"/>
      <c r="D860" s="5"/>
      <c r="E860" s="5"/>
    </row>
    <row r="861" spans="1:5" ht="15" x14ac:dyDescent="0.2">
      <c r="A861" s="5"/>
      <c r="B861" s="5"/>
      <c r="C861" s="9"/>
      <c r="D861" s="5"/>
      <c r="E861" s="5"/>
    </row>
    <row r="862" spans="1:5" ht="15" x14ac:dyDescent="0.2">
      <c r="A862" s="5"/>
      <c r="B862" s="5"/>
      <c r="C862" s="9"/>
      <c r="D862" s="5"/>
      <c r="E862" s="5"/>
    </row>
    <row r="863" spans="1:5" ht="15" x14ac:dyDescent="0.2">
      <c r="A863" s="5"/>
      <c r="B863" s="5"/>
      <c r="C863" s="9"/>
      <c r="D863" s="5"/>
      <c r="E863" s="5"/>
    </row>
    <row r="864" spans="1:5" ht="15" x14ac:dyDescent="0.2">
      <c r="A864" s="5"/>
      <c r="B864" s="5"/>
      <c r="C864" s="9"/>
      <c r="D864" s="5"/>
      <c r="E864" s="5"/>
    </row>
    <row r="865" spans="1:5" ht="15" x14ac:dyDescent="0.2">
      <c r="A865" s="5"/>
      <c r="B865" s="5"/>
      <c r="C865" s="9"/>
      <c r="D865" s="5"/>
      <c r="E865" s="5"/>
    </row>
    <row r="866" spans="1:5" ht="15" x14ac:dyDescent="0.2">
      <c r="A866" s="5"/>
      <c r="B866" s="5"/>
      <c r="C866" s="9"/>
      <c r="D866" s="5"/>
      <c r="E866" s="5"/>
    </row>
    <row r="867" spans="1:5" ht="15" x14ac:dyDescent="0.2">
      <c r="A867" s="5"/>
      <c r="B867" s="5"/>
      <c r="C867" s="9"/>
      <c r="D867" s="5"/>
      <c r="E867" s="5"/>
    </row>
    <row r="868" spans="1:5" ht="15" x14ac:dyDescent="0.2">
      <c r="A868" s="5"/>
      <c r="B868" s="5"/>
      <c r="C868" s="9"/>
      <c r="D868" s="5"/>
      <c r="E868" s="5"/>
    </row>
    <row r="869" spans="1:5" ht="15" x14ac:dyDescent="0.2">
      <c r="A869" s="5"/>
      <c r="B869" s="5"/>
      <c r="C869" s="9"/>
      <c r="D869" s="5"/>
      <c r="E869" s="5"/>
    </row>
    <row r="870" spans="1:5" ht="15" x14ac:dyDescent="0.2">
      <c r="A870" s="5"/>
      <c r="B870" s="5"/>
      <c r="C870" s="9"/>
      <c r="D870" s="5"/>
      <c r="E870" s="5"/>
    </row>
    <row r="871" spans="1:5" ht="15" x14ac:dyDescent="0.2">
      <c r="A871" s="5"/>
      <c r="B871" s="5"/>
      <c r="C871" s="9"/>
      <c r="D871" s="5"/>
      <c r="E871" s="5"/>
    </row>
    <row r="872" spans="1:5" ht="15" x14ac:dyDescent="0.2">
      <c r="A872" s="5"/>
      <c r="B872" s="5"/>
      <c r="C872" s="9"/>
      <c r="D872" s="5"/>
      <c r="E872" s="5"/>
    </row>
    <row r="873" spans="1:5" ht="15" x14ac:dyDescent="0.2">
      <c r="A873" s="5"/>
      <c r="B873" s="5"/>
      <c r="C873" s="9"/>
      <c r="D873" s="5"/>
      <c r="E873" s="5"/>
    </row>
    <row r="874" spans="1:5" ht="15" x14ac:dyDescent="0.2">
      <c r="A874" s="5"/>
      <c r="B874" s="5"/>
      <c r="C874" s="9"/>
      <c r="D874" s="5"/>
      <c r="E874" s="5"/>
    </row>
    <row r="875" spans="1:5" ht="15" x14ac:dyDescent="0.2">
      <c r="A875" s="5"/>
      <c r="B875" s="5"/>
      <c r="C875" s="9"/>
      <c r="D875" s="5"/>
      <c r="E875" s="5"/>
    </row>
    <row r="876" spans="1:5" ht="15" x14ac:dyDescent="0.2">
      <c r="A876" s="5"/>
      <c r="B876" s="5"/>
      <c r="C876" s="9"/>
      <c r="D876" s="5"/>
      <c r="E876" s="5"/>
    </row>
    <row r="877" spans="1:5" ht="15" x14ac:dyDescent="0.2">
      <c r="A877" s="5"/>
      <c r="B877" s="5"/>
      <c r="C877" s="9"/>
      <c r="D877" s="5"/>
      <c r="E877" s="5"/>
    </row>
    <row r="878" spans="1:5" ht="15" x14ac:dyDescent="0.2">
      <c r="A878" s="5"/>
      <c r="B878" s="5"/>
      <c r="C878" s="9"/>
      <c r="D878" s="5"/>
      <c r="E878" s="5"/>
    </row>
    <row r="879" spans="1:5" ht="15" x14ac:dyDescent="0.2">
      <c r="A879" s="5"/>
      <c r="B879" s="5"/>
      <c r="C879" s="9"/>
      <c r="D879" s="5"/>
      <c r="E879" s="5"/>
    </row>
    <row r="880" spans="1:5" ht="15" x14ac:dyDescent="0.2">
      <c r="A880" s="5"/>
      <c r="B880" s="5"/>
      <c r="C880" s="9"/>
      <c r="D880" s="5"/>
      <c r="E880" s="5"/>
    </row>
    <row r="881" spans="1:5" ht="15" x14ac:dyDescent="0.2">
      <c r="A881" s="5"/>
      <c r="B881" s="5"/>
      <c r="C881" s="9"/>
      <c r="D881" s="5"/>
      <c r="E881" s="5"/>
    </row>
    <row r="882" spans="1:5" ht="15" x14ac:dyDescent="0.2">
      <c r="A882" s="5"/>
      <c r="B882" s="5"/>
      <c r="C882" s="9"/>
      <c r="D882" s="5"/>
      <c r="E882" s="5"/>
    </row>
    <row r="883" spans="1:5" ht="15" x14ac:dyDescent="0.2">
      <c r="A883" s="5"/>
      <c r="B883" s="5"/>
      <c r="C883" s="9"/>
      <c r="D883" s="5"/>
      <c r="E883" s="5"/>
    </row>
    <row r="884" spans="1:5" ht="15" x14ac:dyDescent="0.2">
      <c r="A884" s="5"/>
      <c r="B884" s="5"/>
      <c r="C884" s="9"/>
      <c r="D884" s="5"/>
      <c r="E884" s="5"/>
    </row>
    <row r="885" spans="1:5" ht="15" x14ac:dyDescent="0.2">
      <c r="A885" s="5"/>
      <c r="B885" s="5"/>
      <c r="C885" s="9"/>
      <c r="D885" s="5"/>
      <c r="E885" s="5"/>
    </row>
    <row r="886" spans="1:5" ht="15" x14ac:dyDescent="0.2">
      <c r="A886" s="5"/>
      <c r="B886" s="5"/>
      <c r="C886" s="9"/>
      <c r="D886" s="5"/>
      <c r="E886" s="5"/>
    </row>
    <row r="887" spans="1:5" ht="15" x14ac:dyDescent="0.2">
      <c r="A887" s="5"/>
      <c r="B887" s="5"/>
      <c r="C887" s="9"/>
      <c r="D887" s="5"/>
      <c r="E887" s="5"/>
    </row>
    <row r="888" spans="1:5" ht="15" x14ac:dyDescent="0.2">
      <c r="A888" s="5"/>
      <c r="B888" s="5"/>
      <c r="C888" s="9"/>
      <c r="D888" s="5"/>
      <c r="E888" s="5"/>
    </row>
    <row r="889" spans="1:5" ht="15" x14ac:dyDescent="0.2">
      <c r="A889" s="5"/>
      <c r="B889" s="5"/>
      <c r="C889" s="9"/>
      <c r="D889" s="5"/>
      <c r="E889" s="5"/>
    </row>
    <row r="890" spans="1:5" ht="15" x14ac:dyDescent="0.2">
      <c r="A890" s="5"/>
      <c r="B890" s="5"/>
      <c r="C890" s="9"/>
      <c r="D890" s="5"/>
      <c r="E890" s="5"/>
    </row>
    <row r="891" spans="1:5" ht="15" x14ac:dyDescent="0.2">
      <c r="A891" s="5"/>
      <c r="B891" s="5"/>
      <c r="C891" s="9"/>
      <c r="D891" s="5"/>
      <c r="E891" s="5"/>
    </row>
    <row r="892" spans="1:5" ht="15" x14ac:dyDescent="0.2">
      <c r="A892" s="5"/>
      <c r="B892" s="5"/>
      <c r="C892" s="9"/>
      <c r="D892" s="5"/>
      <c r="E892" s="5"/>
    </row>
    <row r="893" spans="1:5" ht="15" x14ac:dyDescent="0.2">
      <c r="A893" s="5"/>
      <c r="B893" s="5"/>
      <c r="C893" s="9"/>
      <c r="D893" s="5"/>
      <c r="E893" s="5"/>
    </row>
    <row r="894" spans="1:5" ht="15" x14ac:dyDescent="0.2">
      <c r="A894" s="5"/>
      <c r="B894" s="5"/>
      <c r="C894" s="9"/>
      <c r="D894" s="5"/>
      <c r="E894" s="5"/>
    </row>
    <row r="895" spans="1:5" ht="15" x14ac:dyDescent="0.2">
      <c r="A895" s="5"/>
      <c r="B895" s="5"/>
      <c r="C895" s="9"/>
      <c r="D895" s="5"/>
      <c r="E895" s="5"/>
    </row>
    <row r="896" spans="1:5" ht="15" x14ac:dyDescent="0.2">
      <c r="A896" s="5"/>
      <c r="B896" s="5"/>
      <c r="C896" s="9"/>
      <c r="D896" s="5"/>
      <c r="E896" s="5"/>
    </row>
    <row r="897" spans="1:5" ht="15" x14ac:dyDescent="0.2">
      <c r="A897" s="5"/>
      <c r="B897" s="5"/>
      <c r="C897" s="9"/>
      <c r="D897" s="5"/>
      <c r="E897" s="5"/>
    </row>
    <row r="898" spans="1:5" ht="15" x14ac:dyDescent="0.2">
      <c r="A898" s="5"/>
      <c r="B898" s="5"/>
      <c r="C898" s="9"/>
      <c r="D898" s="5"/>
      <c r="E898" s="5"/>
    </row>
    <row r="899" spans="1:5" ht="15" x14ac:dyDescent="0.2">
      <c r="A899" s="5"/>
      <c r="B899" s="5"/>
      <c r="C899" s="9"/>
      <c r="D899" s="5"/>
      <c r="E899" s="5"/>
    </row>
    <row r="900" spans="1:5" ht="15" x14ac:dyDescent="0.2">
      <c r="A900" s="5"/>
      <c r="B900" s="5"/>
      <c r="C900" s="9"/>
      <c r="D900" s="5"/>
      <c r="E900" s="5"/>
    </row>
    <row r="901" spans="1:5" ht="15" x14ac:dyDescent="0.2">
      <c r="A901" s="5"/>
      <c r="B901" s="5"/>
      <c r="C901" s="9"/>
      <c r="D901" s="5"/>
      <c r="E901" s="5"/>
    </row>
    <row r="902" spans="1:5" ht="15" x14ac:dyDescent="0.2">
      <c r="A902" s="5"/>
      <c r="B902" s="5"/>
      <c r="C902" s="9"/>
      <c r="D902" s="5"/>
      <c r="E902" s="5"/>
    </row>
    <row r="903" spans="1:5" ht="15" x14ac:dyDescent="0.2">
      <c r="A903" s="5"/>
      <c r="B903" s="5"/>
      <c r="C903" s="9"/>
      <c r="D903" s="5"/>
      <c r="E903" s="5"/>
    </row>
    <row r="904" spans="1:5" ht="15" x14ac:dyDescent="0.2">
      <c r="A904" s="5"/>
      <c r="B904" s="5"/>
      <c r="C904" s="9"/>
      <c r="D904" s="5"/>
      <c r="E904" s="5"/>
    </row>
    <row r="905" spans="1:5" ht="15" x14ac:dyDescent="0.2">
      <c r="A905" s="5"/>
      <c r="B905" s="5"/>
      <c r="C905" s="9"/>
      <c r="D905" s="5"/>
      <c r="E905" s="5"/>
    </row>
    <row r="906" spans="1:5" ht="15" x14ac:dyDescent="0.2">
      <c r="A906" s="5"/>
      <c r="B906" s="5"/>
      <c r="C906" s="9"/>
      <c r="D906" s="5"/>
      <c r="E906" s="5"/>
    </row>
    <row r="907" spans="1:5" ht="15" x14ac:dyDescent="0.2">
      <c r="A907" s="5"/>
      <c r="B907" s="5"/>
      <c r="C907" s="9"/>
      <c r="D907" s="5"/>
      <c r="E907" s="5"/>
    </row>
    <row r="908" spans="1:5" ht="15" x14ac:dyDescent="0.2">
      <c r="A908" s="5"/>
      <c r="B908" s="5"/>
      <c r="C908" s="9"/>
      <c r="D908" s="5"/>
      <c r="E908" s="5"/>
    </row>
    <row r="909" spans="1:5" ht="15" x14ac:dyDescent="0.2">
      <c r="A909" s="5"/>
      <c r="B909" s="5"/>
      <c r="C909" s="9"/>
      <c r="D909" s="5"/>
      <c r="E909" s="5"/>
    </row>
    <row r="910" spans="1:5" ht="15" x14ac:dyDescent="0.2">
      <c r="A910" s="5"/>
      <c r="B910" s="5"/>
      <c r="C910" s="9"/>
      <c r="D910" s="5"/>
      <c r="E910" s="5"/>
    </row>
    <row r="911" spans="1:5" ht="15" x14ac:dyDescent="0.2">
      <c r="A911" s="5"/>
      <c r="B911" s="5"/>
      <c r="C911" s="9"/>
      <c r="D911" s="5"/>
      <c r="E911" s="5"/>
    </row>
    <row r="912" spans="1:5" ht="15" x14ac:dyDescent="0.2">
      <c r="A912" s="5"/>
      <c r="B912" s="5"/>
      <c r="C912" s="9"/>
      <c r="D912" s="5"/>
      <c r="E912" s="5"/>
    </row>
    <row r="913" spans="1:5" ht="15" x14ac:dyDescent="0.2">
      <c r="A913" s="5"/>
      <c r="B913" s="5"/>
      <c r="C913" s="9"/>
      <c r="D913" s="5"/>
      <c r="E913" s="5"/>
    </row>
    <row r="914" spans="1:5" ht="15" x14ac:dyDescent="0.2">
      <c r="A914" s="5"/>
      <c r="B914" s="5"/>
      <c r="C914" s="9"/>
      <c r="D914" s="5"/>
      <c r="E914" s="5"/>
    </row>
    <row r="915" spans="1:5" ht="15" x14ac:dyDescent="0.2">
      <c r="A915" s="5"/>
      <c r="B915" s="5"/>
      <c r="C915" s="9"/>
      <c r="D915" s="5"/>
      <c r="E915" s="5"/>
    </row>
    <row r="916" spans="1:5" ht="15" x14ac:dyDescent="0.2">
      <c r="A916" s="5"/>
      <c r="B916" s="5"/>
      <c r="C916" s="9"/>
      <c r="D916" s="5"/>
      <c r="E916" s="5"/>
    </row>
    <row r="917" spans="1:5" ht="15" x14ac:dyDescent="0.2">
      <c r="A917" s="5"/>
      <c r="B917" s="5"/>
      <c r="C917" s="9"/>
      <c r="D917" s="5"/>
      <c r="E917" s="5"/>
    </row>
    <row r="918" spans="1:5" ht="15" x14ac:dyDescent="0.2">
      <c r="A918" s="5"/>
      <c r="B918" s="5"/>
      <c r="C918" s="9"/>
      <c r="D918" s="5"/>
      <c r="E918" s="5"/>
    </row>
    <row r="919" spans="1:5" ht="15" x14ac:dyDescent="0.2">
      <c r="A919" s="5"/>
      <c r="B919" s="5"/>
      <c r="C919" s="9"/>
      <c r="D919" s="5"/>
      <c r="E919" s="5"/>
    </row>
    <row r="920" spans="1:5" ht="15" x14ac:dyDescent="0.2">
      <c r="A920" s="5"/>
      <c r="B920" s="5"/>
      <c r="C920" s="9"/>
      <c r="D920" s="5"/>
      <c r="E920" s="5"/>
    </row>
    <row r="921" spans="1:5" ht="15" x14ac:dyDescent="0.2">
      <c r="A921" s="5"/>
      <c r="B921" s="5"/>
      <c r="C921" s="9"/>
      <c r="D921" s="5"/>
      <c r="E921" s="5"/>
    </row>
    <row r="922" spans="1:5" ht="15" x14ac:dyDescent="0.2">
      <c r="A922" s="5"/>
      <c r="B922" s="5"/>
      <c r="C922" s="9"/>
      <c r="D922" s="5"/>
      <c r="E922" s="5"/>
    </row>
    <row r="923" spans="1:5" ht="15" x14ac:dyDescent="0.2">
      <c r="A923" s="5"/>
      <c r="B923" s="5"/>
      <c r="C923" s="9"/>
      <c r="D923" s="5"/>
      <c r="E923" s="5"/>
    </row>
    <row r="924" spans="1:5" ht="15" x14ac:dyDescent="0.2">
      <c r="A924" s="5"/>
      <c r="B924" s="5"/>
      <c r="C924" s="9"/>
      <c r="D924" s="5"/>
      <c r="E924" s="5"/>
    </row>
    <row r="925" spans="1:5" ht="15" x14ac:dyDescent="0.2">
      <c r="A925" s="5"/>
      <c r="B925" s="5"/>
      <c r="C925" s="9"/>
      <c r="D925" s="5"/>
      <c r="E925" s="5"/>
    </row>
    <row r="926" spans="1:5" ht="15" x14ac:dyDescent="0.2">
      <c r="A926" s="5"/>
      <c r="B926" s="5"/>
      <c r="C926" s="9"/>
      <c r="D926" s="5"/>
      <c r="E926" s="5"/>
    </row>
    <row r="927" spans="1:5" ht="15" x14ac:dyDescent="0.2">
      <c r="A927" s="5"/>
      <c r="B927" s="5"/>
      <c r="C927" s="9"/>
      <c r="D927" s="5"/>
      <c r="E927" s="5"/>
    </row>
    <row r="928" spans="1:5" ht="15" x14ac:dyDescent="0.2">
      <c r="A928" s="5"/>
      <c r="B928" s="5"/>
      <c r="C928" s="9"/>
      <c r="D928" s="5"/>
      <c r="E928" s="5"/>
    </row>
    <row r="929" spans="1:5" ht="15" x14ac:dyDescent="0.2">
      <c r="A929" s="5"/>
      <c r="B929" s="5"/>
      <c r="C929" s="9"/>
      <c r="D929" s="5"/>
      <c r="E929" s="5"/>
    </row>
    <row r="930" spans="1:5" ht="15" x14ac:dyDescent="0.2">
      <c r="A930" s="5"/>
      <c r="B930" s="5"/>
      <c r="C930" s="9"/>
      <c r="D930" s="5"/>
      <c r="E930" s="5"/>
    </row>
    <row r="931" spans="1:5" ht="15" x14ac:dyDescent="0.2">
      <c r="A931" s="5"/>
      <c r="B931" s="5"/>
      <c r="C931" s="9"/>
      <c r="D931" s="5"/>
      <c r="E931" s="5"/>
    </row>
    <row r="932" spans="1:5" ht="15" x14ac:dyDescent="0.2">
      <c r="A932" s="5"/>
      <c r="B932" s="5"/>
      <c r="C932" s="9"/>
      <c r="D932" s="5"/>
      <c r="E932" s="5"/>
    </row>
    <row r="933" spans="1:5" ht="15" x14ac:dyDescent="0.2">
      <c r="A933" s="5"/>
      <c r="B933" s="5"/>
      <c r="C933" s="9"/>
      <c r="D933" s="5"/>
      <c r="E933" s="5"/>
    </row>
    <row r="934" spans="1:5" ht="15" x14ac:dyDescent="0.2">
      <c r="A934" s="5"/>
      <c r="B934" s="5"/>
      <c r="C934" s="9"/>
      <c r="D934" s="5"/>
      <c r="E934" s="5"/>
    </row>
    <row r="935" spans="1:5" ht="15" x14ac:dyDescent="0.2">
      <c r="A935" s="5"/>
      <c r="B935" s="5"/>
      <c r="C935" s="9"/>
      <c r="D935" s="5"/>
      <c r="E935" s="5"/>
    </row>
    <row r="936" spans="1:5" ht="15" x14ac:dyDescent="0.2">
      <c r="A936" s="5"/>
      <c r="B936" s="5"/>
      <c r="C936" s="9"/>
      <c r="D936" s="5"/>
      <c r="E936" s="5"/>
    </row>
    <row r="937" spans="1:5" ht="15" x14ac:dyDescent="0.2">
      <c r="A937" s="5"/>
      <c r="B937" s="5"/>
      <c r="C937" s="9"/>
      <c r="D937" s="5"/>
      <c r="E937" s="5"/>
    </row>
    <row r="938" spans="1:5" ht="15" x14ac:dyDescent="0.2">
      <c r="A938" s="5"/>
      <c r="B938" s="5"/>
      <c r="C938" s="9"/>
      <c r="D938" s="5"/>
      <c r="E938" s="5"/>
    </row>
    <row r="939" spans="1:5" ht="15" x14ac:dyDescent="0.2">
      <c r="A939" s="5"/>
      <c r="B939" s="5"/>
      <c r="C939" s="9"/>
      <c r="D939" s="5"/>
      <c r="E939" s="5"/>
    </row>
    <row r="940" spans="1:5" ht="15" x14ac:dyDescent="0.2">
      <c r="A940" s="5"/>
      <c r="B940" s="5"/>
      <c r="C940" s="9"/>
      <c r="D940" s="5"/>
      <c r="E940" s="5"/>
    </row>
    <row r="941" spans="1:5" ht="15" x14ac:dyDescent="0.2">
      <c r="A941" s="5"/>
      <c r="B941" s="5"/>
      <c r="C941" s="9"/>
      <c r="D941" s="5"/>
      <c r="E941" s="5"/>
    </row>
    <row r="942" spans="1:5" ht="15" x14ac:dyDescent="0.2">
      <c r="A942" s="5"/>
      <c r="B942" s="5"/>
      <c r="C942" s="9"/>
      <c r="D942" s="5"/>
      <c r="E942" s="5"/>
    </row>
    <row r="943" spans="1:5" ht="15" x14ac:dyDescent="0.2">
      <c r="A943" s="5"/>
      <c r="B943" s="5"/>
      <c r="C943" s="9"/>
      <c r="D943" s="5"/>
      <c r="E943" s="5"/>
    </row>
    <row r="944" spans="1:5" ht="15" x14ac:dyDescent="0.2">
      <c r="A944" s="5"/>
      <c r="B944" s="5"/>
      <c r="C944" s="9"/>
      <c r="D944" s="5"/>
      <c r="E944" s="5"/>
    </row>
    <row r="945" spans="1:5" ht="15" x14ac:dyDescent="0.2">
      <c r="A945" s="5"/>
      <c r="B945" s="5"/>
      <c r="C945" s="9"/>
      <c r="D945" s="5"/>
      <c r="E945" s="5"/>
    </row>
    <row r="946" spans="1:5" ht="15" x14ac:dyDescent="0.2">
      <c r="A946" s="5"/>
      <c r="B946" s="5"/>
      <c r="C946" s="9"/>
      <c r="D946" s="5"/>
      <c r="E946" s="5"/>
    </row>
    <row r="947" spans="1:5" ht="15" x14ac:dyDescent="0.2">
      <c r="A947" s="5"/>
      <c r="B947" s="5"/>
      <c r="C947" s="9"/>
      <c r="D947" s="5"/>
      <c r="E947" s="5"/>
    </row>
    <row r="948" spans="1:5" ht="15" x14ac:dyDescent="0.2">
      <c r="A948" s="5"/>
      <c r="B948" s="5"/>
      <c r="C948" s="9"/>
      <c r="D948" s="5"/>
      <c r="E948" s="5"/>
    </row>
    <row r="949" spans="1:5" ht="15" x14ac:dyDescent="0.2">
      <c r="A949" s="5"/>
      <c r="B949" s="5"/>
      <c r="C949" s="9"/>
      <c r="D949" s="5"/>
      <c r="E949" s="5"/>
    </row>
    <row r="950" spans="1:5" ht="15" x14ac:dyDescent="0.2">
      <c r="A950" s="5"/>
      <c r="B950" s="5"/>
      <c r="C950" s="9"/>
      <c r="D950" s="5"/>
      <c r="E950" s="5"/>
    </row>
    <row r="951" spans="1:5" ht="15" x14ac:dyDescent="0.2">
      <c r="A951" s="5"/>
      <c r="B951" s="5"/>
      <c r="C951" s="9"/>
      <c r="D951" s="5"/>
      <c r="E951" s="5"/>
    </row>
    <row r="952" spans="1:5" ht="15" x14ac:dyDescent="0.2">
      <c r="A952" s="5"/>
      <c r="B952" s="5"/>
      <c r="C952" s="9"/>
      <c r="D952" s="5"/>
      <c r="E952" s="5"/>
    </row>
    <row r="953" spans="1:5" ht="15" x14ac:dyDescent="0.2">
      <c r="A953" s="5"/>
      <c r="B953" s="5"/>
      <c r="C953" s="9"/>
      <c r="D953" s="5"/>
      <c r="E953" s="5"/>
    </row>
    <row r="954" spans="1:5" ht="15" x14ac:dyDescent="0.2">
      <c r="A954" s="5"/>
      <c r="B954" s="5"/>
      <c r="C954" s="9"/>
      <c r="D954" s="5"/>
      <c r="E954" s="5"/>
    </row>
    <row r="955" spans="1:5" ht="15" x14ac:dyDescent="0.2">
      <c r="A955" s="5"/>
      <c r="B955" s="5"/>
      <c r="C955" s="9"/>
      <c r="D955" s="5"/>
      <c r="E955" s="5"/>
    </row>
    <row r="956" spans="1:5" ht="15" x14ac:dyDescent="0.2">
      <c r="A956" s="5"/>
      <c r="B956" s="5"/>
      <c r="C956" s="9"/>
      <c r="D956" s="5"/>
      <c r="E956" s="5"/>
    </row>
    <row r="957" spans="1:5" ht="15" x14ac:dyDescent="0.2">
      <c r="A957" s="5"/>
      <c r="B957" s="5"/>
      <c r="C957" s="9"/>
      <c r="D957" s="5"/>
      <c r="E957" s="5"/>
    </row>
    <row r="958" spans="1:5" ht="15" x14ac:dyDescent="0.2">
      <c r="A958" s="5"/>
      <c r="B958" s="5"/>
      <c r="C958" s="9"/>
      <c r="D958" s="5"/>
      <c r="E958" s="5"/>
    </row>
    <row r="959" spans="1:5" ht="15" x14ac:dyDescent="0.2">
      <c r="A959" s="5"/>
      <c r="B959" s="5"/>
      <c r="C959" s="9"/>
      <c r="D959" s="5"/>
      <c r="E959" s="5"/>
    </row>
    <row r="960" spans="1:5" ht="15" x14ac:dyDescent="0.2">
      <c r="A960" s="5"/>
      <c r="B960" s="5"/>
      <c r="C960" s="9"/>
      <c r="D960" s="5"/>
      <c r="E960" s="5"/>
    </row>
    <row r="961" spans="1:5" ht="15" x14ac:dyDescent="0.2">
      <c r="A961" s="5"/>
      <c r="B961" s="5"/>
      <c r="C961" s="9"/>
      <c r="D961" s="5"/>
      <c r="E961" s="5"/>
    </row>
    <row r="962" spans="1:5" ht="15" x14ac:dyDescent="0.2">
      <c r="A962" s="5"/>
      <c r="B962" s="5"/>
      <c r="C962" s="9"/>
      <c r="D962" s="5"/>
      <c r="E962" s="5"/>
    </row>
    <row r="963" spans="1:5" ht="15" x14ac:dyDescent="0.2">
      <c r="A963" s="5"/>
      <c r="B963" s="5"/>
      <c r="C963" s="9"/>
      <c r="D963" s="5"/>
      <c r="E963" s="5"/>
    </row>
    <row r="964" spans="1:5" ht="15" x14ac:dyDescent="0.2">
      <c r="A964" s="5"/>
      <c r="B964" s="5"/>
      <c r="C964" s="9"/>
      <c r="D964" s="5"/>
      <c r="E964" s="5"/>
    </row>
    <row r="965" spans="1:5" ht="15" x14ac:dyDescent="0.2">
      <c r="A965" s="5"/>
      <c r="B965" s="5"/>
      <c r="C965" s="9"/>
      <c r="D965" s="5"/>
      <c r="E965" s="5"/>
    </row>
    <row r="966" spans="1:5" ht="15" x14ac:dyDescent="0.2">
      <c r="A966" s="5"/>
      <c r="B966" s="5"/>
      <c r="C966" s="9"/>
      <c r="D966" s="5"/>
      <c r="E966" s="5"/>
    </row>
    <row r="967" spans="1:5" ht="15" x14ac:dyDescent="0.2">
      <c r="A967" s="5"/>
      <c r="B967" s="5"/>
      <c r="C967" s="9"/>
      <c r="D967" s="5"/>
      <c r="E967" s="5"/>
    </row>
    <row r="968" spans="1:5" ht="15" x14ac:dyDescent="0.2">
      <c r="A968" s="5"/>
      <c r="B968" s="5"/>
      <c r="C968" s="9"/>
      <c r="D968" s="5"/>
      <c r="E968" s="5"/>
    </row>
    <row r="969" spans="1:5" ht="15" x14ac:dyDescent="0.2">
      <c r="A969" s="5"/>
      <c r="B969" s="5"/>
      <c r="C969" s="9"/>
      <c r="D969" s="5"/>
      <c r="E969" s="5"/>
    </row>
    <row r="970" spans="1:5" ht="15" x14ac:dyDescent="0.2">
      <c r="A970" s="5"/>
      <c r="B970" s="5"/>
      <c r="C970" s="9"/>
      <c r="D970" s="5"/>
      <c r="E970" s="5"/>
    </row>
    <row r="971" spans="1:5" ht="15" x14ac:dyDescent="0.2">
      <c r="A971" s="5"/>
      <c r="B971" s="5"/>
      <c r="C971" s="9"/>
      <c r="D971" s="5"/>
      <c r="E971" s="5"/>
    </row>
    <row r="972" spans="1:5" ht="15" x14ac:dyDescent="0.2">
      <c r="A972" s="5"/>
      <c r="B972" s="5"/>
      <c r="C972" s="9"/>
      <c r="D972" s="5"/>
      <c r="E972" s="5"/>
    </row>
    <row r="973" spans="1:5" ht="15" x14ac:dyDescent="0.2">
      <c r="A973" s="5"/>
      <c r="B973" s="5"/>
      <c r="C973" s="9"/>
      <c r="D973" s="5"/>
      <c r="E973" s="5"/>
    </row>
    <row r="974" spans="1:5" ht="15" x14ac:dyDescent="0.2">
      <c r="A974" s="5"/>
      <c r="B974" s="5"/>
      <c r="C974" s="9"/>
      <c r="D974" s="5"/>
      <c r="E974" s="5"/>
    </row>
    <row r="975" spans="1:5" ht="15" x14ac:dyDescent="0.2">
      <c r="A975" s="5"/>
      <c r="B975" s="5"/>
      <c r="C975" s="9"/>
      <c r="D975" s="5"/>
      <c r="E975" s="5"/>
    </row>
    <row r="976" spans="1:5" ht="15" x14ac:dyDescent="0.2">
      <c r="A976" s="5"/>
      <c r="B976" s="5"/>
      <c r="C976" s="9"/>
      <c r="D976" s="5"/>
      <c r="E976" s="5"/>
    </row>
    <row r="977" spans="1:5" ht="15" x14ac:dyDescent="0.2">
      <c r="A977" s="5"/>
      <c r="B977" s="5"/>
      <c r="C977" s="9"/>
      <c r="D977" s="5"/>
      <c r="E977" s="5"/>
    </row>
    <row r="978" spans="1:5" ht="15" x14ac:dyDescent="0.2">
      <c r="A978" s="5"/>
      <c r="B978" s="5"/>
      <c r="C978" s="9"/>
      <c r="D978" s="5"/>
      <c r="E978" s="5"/>
    </row>
    <row r="979" spans="1:5" ht="15" x14ac:dyDescent="0.2">
      <c r="A979" s="5"/>
      <c r="B979" s="5"/>
      <c r="C979" s="9"/>
      <c r="D979" s="5"/>
      <c r="E979" s="5"/>
    </row>
    <row r="980" spans="1:5" ht="15" x14ac:dyDescent="0.2">
      <c r="A980" s="5"/>
      <c r="B980" s="5"/>
      <c r="C980" s="9"/>
      <c r="D980" s="5"/>
      <c r="E980" s="5"/>
    </row>
    <row r="981" spans="1:5" ht="15" x14ac:dyDescent="0.2">
      <c r="A981" s="5"/>
      <c r="B981" s="5"/>
      <c r="C981" s="9"/>
      <c r="D981" s="5"/>
      <c r="E981" s="5"/>
    </row>
    <row r="982" spans="1:5" ht="15" x14ac:dyDescent="0.2">
      <c r="A982" s="5"/>
      <c r="B982" s="5"/>
      <c r="C982" s="9"/>
      <c r="D982" s="5"/>
      <c r="E982" s="5"/>
    </row>
    <row r="983" spans="1:5" ht="15" x14ac:dyDescent="0.2">
      <c r="A983" s="5"/>
      <c r="B983" s="5"/>
      <c r="C983" s="9"/>
      <c r="D983" s="5"/>
      <c r="E983" s="5"/>
    </row>
    <row r="984" spans="1:5" ht="15" x14ac:dyDescent="0.2">
      <c r="A984" s="5"/>
      <c r="B984" s="5"/>
      <c r="C984" s="9"/>
      <c r="D984" s="5"/>
      <c r="E984" s="5"/>
    </row>
    <row r="985" spans="1:5" ht="15" x14ac:dyDescent="0.2">
      <c r="A985" s="5"/>
      <c r="B985" s="5"/>
      <c r="C985" s="9"/>
      <c r="D985" s="5"/>
      <c r="E985" s="5"/>
    </row>
    <row r="986" spans="1:5" ht="15" x14ac:dyDescent="0.2">
      <c r="A986" s="5"/>
      <c r="B986" s="5"/>
      <c r="C986" s="9"/>
      <c r="D986" s="5"/>
      <c r="E986" s="5"/>
    </row>
    <row r="987" spans="1:5" ht="15" x14ac:dyDescent="0.2">
      <c r="A987" s="5"/>
      <c r="B987" s="5"/>
      <c r="C987" s="9"/>
      <c r="D987" s="5"/>
      <c r="E987" s="5"/>
    </row>
    <row r="988" spans="1:5" ht="15" x14ac:dyDescent="0.2">
      <c r="A988" s="5"/>
      <c r="B988" s="5"/>
      <c r="C988" s="9"/>
      <c r="D988" s="5"/>
      <c r="E988" s="5"/>
    </row>
    <row r="989" spans="1:5" ht="15" x14ac:dyDescent="0.2">
      <c r="A989" s="5"/>
      <c r="B989" s="5"/>
      <c r="C989" s="9"/>
      <c r="D989" s="5"/>
      <c r="E989" s="5"/>
    </row>
    <row r="990" spans="1:5" ht="15" x14ac:dyDescent="0.2">
      <c r="A990" s="5"/>
      <c r="B990" s="5"/>
      <c r="C990" s="9"/>
      <c r="D990" s="5"/>
      <c r="E990" s="5"/>
    </row>
    <row r="991" spans="1:5" ht="15" x14ac:dyDescent="0.2">
      <c r="A991" s="5"/>
      <c r="B991" s="5"/>
      <c r="C991" s="9"/>
      <c r="D991" s="5"/>
      <c r="E991" s="5"/>
    </row>
    <row r="992" spans="1:5" ht="15" x14ac:dyDescent="0.2">
      <c r="A992" s="5"/>
      <c r="B992" s="5"/>
      <c r="C992" s="9"/>
      <c r="D992" s="5"/>
      <c r="E992" s="5"/>
    </row>
    <row r="993" spans="1:5" ht="15" x14ac:dyDescent="0.2">
      <c r="A993" s="5"/>
      <c r="B993" s="5"/>
      <c r="C993" s="9"/>
      <c r="D993" s="5"/>
      <c r="E993" s="5"/>
    </row>
    <row r="994" spans="1:5" ht="15" x14ac:dyDescent="0.2">
      <c r="A994" s="5"/>
      <c r="B994" s="5"/>
      <c r="C994" s="9"/>
      <c r="D994" s="5"/>
      <c r="E994" s="5"/>
    </row>
    <row r="995" spans="1:5" ht="15" x14ac:dyDescent="0.2">
      <c r="A995" s="5"/>
      <c r="B995" s="5"/>
      <c r="C995" s="9"/>
      <c r="D995" s="5"/>
      <c r="E995" s="5"/>
    </row>
    <row r="996" spans="1:5" ht="15" x14ac:dyDescent="0.2">
      <c r="A996" s="5"/>
      <c r="B996" s="5"/>
      <c r="C996" s="9"/>
      <c r="D996" s="5"/>
      <c r="E996" s="5"/>
    </row>
    <row r="997" spans="1:5" ht="15" x14ac:dyDescent="0.2">
      <c r="A997" s="5"/>
      <c r="B997" s="5"/>
      <c r="C997" s="9"/>
      <c r="D997" s="5"/>
      <c r="E997" s="5"/>
    </row>
    <row r="998" spans="1:5" ht="15" x14ac:dyDescent="0.2">
      <c r="A998" s="5"/>
      <c r="B998" s="5"/>
      <c r="C998" s="9"/>
      <c r="D998" s="5"/>
      <c r="E998" s="5"/>
    </row>
    <row r="999" spans="1:5" ht="15" x14ac:dyDescent="0.2">
      <c r="A999" s="5"/>
      <c r="B999" s="5"/>
      <c r="C999" s="9"/>
      <c r="D999" s="5"/>
      <c r="E999" s="5"/>
    </row>
    <row r="1000" spans="1:5" ht="15" x14ac:dyDescent="0.2">
      <c r="A1000" s="5"/>
      <c r="B1000" s="5"/>
      <c r="C1000" s="9"/>
      <c r="D1000" s="5"/>
      <c r="E1000" s="5"/>
    </row>
    <row r="1001" spans="1:5" ht="15" x14ac:dyDescent="0.2">
      <c r="A1001" s="5"/>
      <c r="B1001" s="5"/>
      <c r="C1001" s="9"/>
      <c r="D1001" s="5"/>
      <c r="E1001" s="5"/>
    </row>
    <row r="1002" spans="1:5" ht="15" x14ac:dyDescent="0.2">
      <c r="A1002" s="5"/>
      <c r="B1002" s="5"/>
      <c r="C1002" s="9"/>
      <c r="D1002" s="5"/>
      <c r="E1002" s="5"/>
    </row>
    <row r="1003" spans="1:5" ht="15" x14ac:dyDescent="0.2">
      <c r="A1003" s="5"/>
      <c r="B1003" s="5"/>
      <c r="C1003" s="9"/>
      <c r="D1003" s="5"/>
      <c r="E1003" s="5"/>
    </row>
    <row r="1004" spans="1:5" ht="15" x14ac:dyDescent="0.2">
      <c r="A1004" s="5"/>
      <c r="B1004" s="5"/>
      <c r="C1004" s="9"/>
      <c r="D1004" s="5"/>
      <c r="E1004" s="5"/>
    </row>
    <row r="1005" spans="1:5" ht="15" x14ac:dyDescent="0.2">
      <c r="A1005" s="5"/>
      <c r="B1005" s="5"/>
      <c r="C1005" s="9"/>
      <c r="D1005" s="5"/>
      <c r="E1005" s="5"/>
    </row>
    <row r="1006" spans="1:5" ht="15" x14ac:dyDescent="0.2">
      <c r="A1006" s="5"/>
      <c r="B1006" s="5"/>
      <c r="C1006" s="9"/>
      <c r="D1006" s="5"/>
      <c r="E1006" s="5"/>
    </row>
    <row r="1007" spans="1:5" ht="15" x14ac:dyDescent="0.2">
      <c r="A1007" s="5"/>
      <c r="B1007" s="5"/>
      <c r="C1007" s="9"/>
      <c r="D1007" s="5"/>
      <c r="E1007" s="5"/>
    </row>
    <row r="1008" spans="1:5" ht="15" x14ac:dyDescent="0.2">
      <c r="A1008" s="5"/>
      <c r="B1008" s="5"/>
      <c r="C1008" s="9"/>
      <c r="D1008" s="5"/>
      <c r="E1008" s="5"/>
    </row>
    <row r="1009" spans="1:5" ht="15" x14ac:dyDescent="0.2">
      <c r="A1009" s="5"/>
      <c r="B1009" s="5"/>
      <c r="C1009" s="9"/>
      <c r="D1009" s="5"/>
      <c r="E1009" s="5"/>
    </row>
    <row r="1010" spans="1:5" ht="15" x14ac:dyDescent="0.2">
      <c r="A1010" s="5"/>
      <c r="B1010" s="5"/>
      <c r="C1010" s="9"/>
      <c r="D1010" s="5"/>
      <c r="E1010" s="5"/>
    </row>
    <row r="1011" spans="1:5" ht="15" x14ac:dyDescent="0.2">
      <c r="A1011" s="5"/>
      <c r="B1011" s="5"/>
      <c r="C1011" s="9"/>
      <c r="D1011" s="5"/>
      <c r="E1011" s="5"/>
    </row>
    <row r="1012" spans="1:5" ht="15" x14ac:dyDescent="0.2">
      <c r="A1012" s="5"/>
      <c r="B1012" s="5"/>
      <c r="C1012" s="9"/>
      <c r="D1012" s="5"/>
      <c r="E1012" s="5"/>
    </row>
    <row r="1013" spans="1:5" ht="15" x14ac:dyDescent="0.2">
      <c r="A1013" s="5"/>
      <c r="B1013" s="5"/>
      <c r="C1013" s="9"/>
      <c r="D1013" s="5"/>
      <c r="E1013" s="5"/>
    </row>
    <row r="1014" spans="1:5" ht="15" x14ac:dyDescent="0.2">
      <c r="A1014" s="5"/>
      <c r="B1014" s="5"/>
      <c r="C1014" s="9"/>
      <c r="D1014" s="5"/>
      <c r="E1014" s="5"/>
    </row>
    <row r="1015" spans="1:5" ht="15" x14ac:dyDescent="0.2">
      <c r="A1015" s="5"/>
      <c r="B1015" s="5"/>
      <c r="C1015" s="9"/>
      <c r="D1015" s="5"/>
      <c r="E1015" s="5"/>
    </row>
    <row r="1016" spans="1:5" ht="15" x14ac:dyDescent="0.2">
      <c r="A1016" s="5"/>
      <c r="B1016" s="5"/>
      <c r="C1016" s="9"/>
      <c r="D1016" s="5"/>
      <c r="E1016" s="5"/>
    </row>
    <row r="1017" spans="1:5" ht="15" x14ac:dyDescent="0.2">
      <c r="A1017" s="5"/>
      <c r="B1017" s="5"/>
      <c r="C1017" s="9"/>
      <c r="D1017" s="5"/>
      <c r="E1017" s="5"/>
    </row>
    <row r="1018" spans="1:5" ht="15" x14ac:dyDescent="0.2">
      <c r="A1018" s="5"/>
      <c r="B1018" s="5"/>
      <c r="C1018" s="9"/>
      <c r="D1018" s="5"/>
      <c r="E1018" s="5"/>
    </row>
    <row r="1019" spans="1:5" ht="15" x14ac:dyDescent="0.2">
      <c r="A1019" s="5"/>
      <c r="B1019" s="5"/>
      <c r="C1019" s="9"/>
      <c r="D1019" s="5"/>
      <c r="E1019" s="5"/>
    </row>
    <row r="1020" spans="1:5" ht="15" x14ac:dyDescent="0.2">
      <c r="A1020" s="5"/>
      <c r="B1020" s="5"/>
      <c r="C1020" s="9"/>
      <c r="D1020" s="5"/>
      <c r="E1020" s="5"/>
    </row>
    <row r="1021" spans="1:5" ht="15" x14ac:dyDescent="0.2">
      <c r="A1021" s="5"/>
      <c r="B1021" s="5"/>
      <c r="C1021" s="9"/>
      <c r="D1021" s="5"/>
      <c r="E1021" s="5"/>
    </row>
    <row r="1022" spans="1:5" ht="15" x14ac:dyDescent="0.2">
      <c r="A1022" s="5"/>
      <c r="B1022" s="5"/>
      <c r="C1022" s="9"/>
      <c r="D1022" s="5"/>
      <c r="E1022" s="5"/>
    </row>
    <row r="1023" spans="1:5" ht="15" x14ac:dyDescent="0.2">
      <c r="A1023" s="5"/>
      <c r="B1023" s="5"/>
      <c r="C1023" s="9"/>
      <c r="D1023" s="5"/>
      <c r="E1023" s="5"/>
    </row>
    <row r="1024" spans="1:5" ht="15" x14ac:dyDescent="0.2">
      <c r="A1024" s="5"/>
      <c r="B1024" s="5"/>
      <c r="C1024" s="9"/>
      <c r="D1024" s="5"/>
      <c r="E1024" s="5"/>
    </row>
    <row r="1025" spans="1:5" ht="15" x14ac:dyDescent="0.2">
      <c r="A1025" s="5"/>
      <c r="B1025" s="5"/>
      <c r="C1025" s="9"/>
      <c r="D1025" s="5"/>
      <c r="E1025" s="5"/>
    </row>
    <row r="1026" spans="1:5" ht="15" x14ac:dyDescent="0.2">
      <c r="A1026" s="5"/>
      <c r="B1026" s="5"/>
      <c r="C1026" s="9"/>
      <c r="D1026" s="5"/>
      <c r="E1026" s="5"/>
    </row>
    <row r="1027" spans="1:5" ht="15" x14ac:dyDescent="0.2">
      <c r="A1027" s="5"/>
      <c r="B1027" s="5"/>
      <c r="C1027" s="9"/>
      <c r="D1027" s="5"/>
      <c r="E1027" s="5"/>
    </row>
    <row r="1028" spans="1:5" ht="15" x14ac:dyDescent="0.2">
      <c r="A1028" s="5"/>
      <c r="B1028" s="5"/>
      <c r="C1028" s="9"/>
      <c r="D1028" s="5"/>
      <c r="E1028" s="5"/>
    </row>
    <row r="1029" spans="1:5" ht="15" x14ac:dyDescent="0.2">
      <c r="A1029" s="5"/>
      <c r="B1029" s="5"/>
      <c r="C1029" s="9"/>
      <c r="D1029" s="5"/>
      <c r="E1029" s="5"/>
    </row>
    <row r="1030" spans="1:5" ht="15" x14ac:dyDescent="0.2">
      <c r="A1030" s="5"/>
      <c r="B1030" s="5"/>
      <c r="C1030" s="9"/>
      <c r="D1030" s="5"/>
      <c r="E1030" s="5"/>
    </row>
    <row r="1031" spans="1:5" ht="15" x14ac:dyDescent="0.2">
      <c r="A1031" s="5"/>
      <c r="B1031" s="5"/>
      <c r="C1031" s="9"/>
      <c r="D1031" s="5"/>
      <c r="E1031" s="5"/>
    </row>
    <row r="1032" spans="1:5" ht="15" x14ac:dyDescent="0.2">
      <c r="A1032" s="5"/>
      <c r="B1032" s="5"/>
      <c r="C1032" s="9"/>
      <c r="D1032" s="5"/>
      <c r="E1032" s="5"/>
    </row>
    <row r="1033" spans="1:5" ht="15" x14ac:dyDescent="0.2">
      <c r="A1033" s="5"/>
      <c r="B1033" s="5"/>
      <c r="C1033" s="9"/>
      <c r="D1033" s="5"/>
      <c r="E1033" s="5"/>
    </row>
    <row r="1034" spans="1:5" ht="15" x14ac:dyDescent="0.2">
      <c r="A1034" s="5"/>
      <c r="B1034" s="5"/>
      <c r="C1034" s="9"/>
      <c r="D1034" s="5"/>
      <c r="E1034" s="5"/>
    </row>
    <row r="1035" spans="1:5" ht="15" x14ac:dyDescent="0.2">
      <c r="A1035" s="5"/>
      <c r="B1035" s="5"/>
      <c r="C1035" s="9"/>
      <c r="D1035" s="5"/>
      <c r="E1035" s="5"/>
    </row>
    <row r="1036" spans="1:5" ht="15" x14ac:dyDescent="0.2">
      <c r="A1036" s="5"/>
      <c r="B1036" s="5"/>
      <c r="C1036" s="9"/>
      <c r="D1036" s="5"/>
      <c r="E1036" s="5"/>
    </row>
    <row r="1037" spans="1:5" ht="15" x14ac:dyDescent="0.2">
      <c r="A1037" s="5"/>
      <c r="B1037" s="5"/>
      <c r="C1037" s="9"/>
      <c r="D1037" s="5"/>
      <c r="E1037" s="5"/>
    </row>
    <row r="1038" spans="1:5" ht="15" x14ac:dyDescent="0.2">
      <c r="A1038" s="5"/>
      <c r="B1038" s="5"/>
      <c r="C1038" s="9"/>
      <c r="D1038" s="5"/>
      <c r="E1038" s="5"/>
    </row>
    <row r="1039" spans="1:5" ht="15" x14ac:dyDescent="0.2">
      <c r="A1039" s="5"/>
      <c r="B1039" s="5"/>
      <c r="C1039" s="9"/>
      <c r="D1039" s="5"/>
      <c r="E1039" s="5"/>
    </row>
    <row r="1040" spans="1:5" ht="15" x14ac:dyDescent="0.2">
      <c r="A1040" s="5"/>
      <c r="B1040" s="5"/>
      <c r="C1040" s="9"/>
      <c r="D1040" s="5"/>
      <c r="E1040" s="5"/>
    </row>
    <row r="1041" spans="1:5" ht="15" x14ac:dyDescent="0.2">
      <c r="A1041" s="5"/>
      <c r="B1041" s="5"/>
      <c r="C1041" s="9"/>
      <c r="D1041" s="5"/>
      <c r="E1041" s="5"/>
    </row>
    <row r="1042" spans="1:5" ht="15" x14ac:dyDescent="0.2">
      <c r="A1042" s="5"/>
      <c r="B1042" s="5"/>
      <c r="C1042" s="9"/>
      <c r="D1042" s="5"/>
      <c r="E1042" s="5"/>
    </row>
    <row r="1043" spans="1:5" ht="15" x14ac:dyDescent="0.2">
      <c r="A1043" s="5"/>
      <c r="B1043" s="5"/>
      <c r="C1043" s="9"/>
      <c r="D1043" s="5"/>
      <c r="E1043" s="5"/>
    </row>
    <row r="1044" spans="1:5" ht="15" x14ac:dyDescent="0.2">
      <c r="A1044" s="5"/>
      <c r="B1044" s="5"/>
      <c r="C1044" s="9"/>
      <c r="D1044" s="5"/>
      <c r="E1044" s="5"/>
    </row>
    <row r="1045" spans="1:5" ht="15" x14ac:dyDescent="0.2">
      <c r="A1045" s="5"/>
      <c r="B1045" s="5"/>
      <c r="C1045" s="9"/>
      <c r="D1045" s="5"/>
      <c r="E1045" s="5"/>
    </row>
    <row r="1046" spans="1:5" ht="15" x14ac:dyDescent="0.2">
      <c r="A1046" s="5"/>
      <c r="B1046" s="5"/>
      <c r="C1046" s="9"/>
      <c r="D1046" s="5"/>
      <c r="E1046" s="5"/>
    </row>
    <row r="1047" spans="1:5" ht="15" x14ac:dyDescent="0.2">
      <c r="A1047" s="5"/>
      <c r="B1047" s="5"/>
      <c r="C1047" s="9"/>
      <c r="D1047" s="5"/>
      <c r="E1047" s="5"/>
    </row>
    <row r="1048" spans="1:5" ht="15" x14ac:dyDescent="0.2">
      <c r="A1048" s="5"/>
      <c r="B1048" s="5"/>
      <c r="C1048" s="9"/>
      <c r="D1048" s="5"/>
      <c r="E1048" s="5"/>
    </row>
    <row r="1049" spans="1:5" ht="15" x14ac:dyDescent="0.2">
      <c r="A1049" s="5"/>
      <c r="B1049" s="5"/>
      <c r="C1049" s="9"/>
      <c r="D1049" s="5"/>
      <c r="E1049" s="5"/>
    </row>
    <row r="1050" spans="1:5" ht="15" x14ac:dyDescent="0.2">
      <c r="A1050" s="5"/>
      <c r="B1050" s="5"/>
      <c r="C1050" s="9"/>
      <c r="D1050" s="5"/>
      <c r="E1050" s="5"/>
    </row>
    <row r="1051" spans="1:5" ht="15" x14ac:dyDescent="0.2">
      <c r="A1051" s="5"/>
      <c r="B1051" s="5"/>
      <c r="C1051" s="9"/>
      <c r="D1051" s="5"/>
      <c r="E1051" s="5"/>
    </row>
    <row r="1052" spans="1:5" ht="15" x14ac:dyDescent="0.2">
      <c r="A1052" s="5"/>
      <c r="B1052" s="5"/>
      <c r="C1052" s="9"/>
      <c r="D1052" s="5"/>
      <c r="E1052" s="5"/>
    </row>
    <row r="1053" spans="1:5" ht="15" x14ac:dyDescent="0.2">
      <c r="A1053" s="5"/>
      <c r="B1053" s="5"/>
      <c r="C1053" s="9"/>
      <c r="D1053" s="5"/>
      <c r="E1053" s="5"/>
    </row>
    <row r="1054" spans="1:5" ht="15" x14ac:dyDescent="0.2">
      <c r="A1054" s="5"/>
      <c r="B1054" s="5"/>
      <c r="C1054" s="9"/>
      <c r="D1054" s="5"/>
      <c r="E1054" s="5"/>
    </row>
    <row r="1055" spans="1:5" ht="15" x14ac:dyDescent="0.2">
      <c r="A1055" s="5"/>
      <c r="B1055" s="5"/>
      <c r="C1055" s="9"/>
      <c r="D1055" s="5"/>
      <c r="E1055" s="5"/>
    </row>
    <row r="1056" spans="1:5" ht="15" x14ac:dyDescent="0.2">
      <c r="A1056" s="5"/>
      <c r="B1056" s="5"/>
      <c r="C1056" s="9"/>
      <c r="D1056" s="5"/>
      <c r="E1056" s="5"/>
    </row>
    <row r="1057" spans="1:5" ht="15" x14ac:dyDescent="0.2">
      <c r="A1057" s="5"/>
      <c r="B1057" s="5"/>
      <c r="C1057" s="9"/>
      <c r="D1057" s="5"/>
      <c r="E1057" s="5"/>
    </row>
    <row r="1058" spans="1:5" ht="15" x14ac:dyDescent="0.2">
      <c r="A1058" s="5"/>
      <c r="B1058" s="5"/>
      <c r="C1058" s="9"/>
      <c r="D1058" s="5"/>
      <c r="E1058" s="5"/>
    </row>
    <row r="1059" spans="1:5" ht="15" x14ac:dyDescent="0.2">
      <c r="A1059" s="5"/>
      <c r="B1059" s="5"/>
      <c r="C1059" s="9"/>
      <c r="D1059" s="5"/>
      <c r="E1059" s="5"/>
    </row>
    <row r="1060" spans="1:5" ht="15" x14ac:dyDescent="0.2">
      <c r="A1060" s="5"/>
      <c r="B1060" s="5"/>
      <c r="C1060" s="9"/>
      <c r="D1060" s="5"/>
      <c r="E1060" s="5"/>
    </row>
    <row r="1061" spans="1:5" ht="15" x14ac:dyDescent="0.2">
      <c r="A1061" s="5"/>
      <c r="B1061" s="5"/>
      <c r="C1061" s="9"/>
      <c r="D1061" s="5"/>
      <c r="E1061" s="5"/>
    </row>
    <row r="1062" spans="1:5" ht="15" x14ac:dyDescent="0.2">
      <c r="A1062" s="5"/>
      <c r="B1062" s="5"/>
      <c r="C1062" s="9"/>
      <c r="D1062" s="5"/>
      <c r="E1062" s="5"/>
    </row>
    <row r="1063" spans="1:5" ht="15" x14ac:dyDescent="0.2">
      <c r="A1063" s="5"/>
      <c r="B1063" s="5"/>
      <c r="C1063" s="9"/>
      <c r="D1063" s="5"/>
      <c r="E1063" s="5"/>
    </row>
    <row r="1064" spans="1:5" ht="15" x14ac:dyDescent="0.2">
      <c r="A1064" s="5"/>
      <c r="B1064" s="5"/>
      <c r="C1064" s="9"/>
      <c r="D1064" s="5"/>
      <c r="E1064" s="5"/>
    </row>
    <row r="1065" spans="1:5" ht="15" x14ac:dyDescent="0.2">
      <c r="A1065" s="5"/>
      <c r="B1065" s="5"/>
      <c r="C1065" s="9"/>
      <c r="D1065" s="5"/>
      <c r="E1065" s="5"/>
    </row>
    <row r="1066" spans="1:5" ht="15" x14ac:dyDescent="0.2">
      <c r="A1066" s="5"/>
      <c r="B1066" s="5"/>
      <c r="C1066" s="9"/>
      <c r="D1066" s="5"/>
      <c r="E1066" s="5"/>
    </row>
    <row r="1067" spans="1:5" ht="15" x14ac:dyDescent="0.2">
      <c r="A1067" s="5"/>
      <c r="B1067" s="5"/>
      <c r="C1067" s="9"/>
      <c r="D1067" s="5"/>
      <c r="E1067" s="5"/>
    </row>
    <row r="1068" spans="1:5" ht="15" x14ac:dyDescent="0.2">
      <c r="A1068" s="5"/>
      <c r="B1068" s="5"/>
      <c r="C1068" s="9"/>
      <c r="D1068" s="5"/>
      <c r="E1068" s="5"/>
    </row>
    <row r="1069" spans="1:5" ht="15" x14ac:dyDescent="0.2">
      <c r="A1069" s="5"/>
      <c r="B1069" s="5"/>
      <c r="C1069" s="9"/>
      <c r="D1069" s="5"/>
      <c r="E1069" s="5"/>
    </row>
    <row r="1070" spans="1:5" ht="15" x14ac:dyDescent="0.2">
      <c r="A1070" s="5"/>
      <c r="B1070" s="5"/>
      <c r="C1070" s="9"/>
      <c r="D1070" s="5"/>
      <c r="E1070" s="5"/>
    </row>
    <row r="1071" spans="1:5" ht="15" x14ac:dyDescent="0.2">
      <c r="A1071" s="5"/>
      <c r="B1071" s="5"/>
      <c r="C1071" s="9"/>
      <c r="D1071" s="5"/>
      <c r="E1071" s="5"/>
    </row>
    <row r="1072" spans="1:5" ht="15" x14ac:dyDescent="0.2">
      <c r="A1072" s="5"/>
      <c r="B1072" s="5"/>
      <c r="C1072" s="9"/>
      <c r="D1072" s="5"/>
      <c r="E1072" s="5"/>
    </row>
    <row r="1073" spans="1:5" ht="15" x14ac:dyDescent="0.2">
      <c r="A1073" s="5"/>
      <c r="B1073" s="5"/>
      <c r="C1073" s="9"/>
      <c r="D1073" s="5"/>
      <c r="E1073" s="5"/>
    </row>
    <row r="1074" spans="1:5" ht="15" x14ac:dyDescent="0.2">
      <c r="A1074" s="5"/>
      <c r="B1074" s="5"/>
      <c r="C1074" s="9"/>
      <c r="D1074" s="5"/>
      <c r="E1074" s="5"/>
    </row>
    <row r="1075" spans="1:5" ht="15" x14ac:dyDescent="0.2">
      <c r="A1075" s="5"/>
      <c r="B1075" s="5"/>
      <c r="C1075" s="9"/>
      <c r="D1075" s="5"/>
      <c r="E1075" s="5"/>
    </row>
    <row r="1076" spans="1:5" ht="15" x14ac:dyDescent="0.2">
      <c r="A1076" s="5"/>
      <c r="B1076" s="5"/>
      <c r="C1076" s="9"/>
      <c r="D1076" s="5"/>
      <c r="E1076" s="5"/>
    </row>
    <row r="1077" spans="1:5" ht="15" x14ac:dyDescent="0.2">
      <c r="A1077" s="5"/>
      <c r="B1077" s="5"/>
      <c r="C1077" s="9"/>
      <c r="D1077" s="5"/>
      <c r="E1077" s="5"/>
    </row>
    <row r="1078" spans="1:5" ht="15" x14ac:dyDescent="0.2">
      <c r="A1078" s="5"/>
      <c r="B1078" s="5"/>
      <c r="C1078" s="9"/>
      <c r="D1078" s="5"/>
      <c r="E1078" s="5"/>
    </row>
    <row r="1079" spans="1:5" ht="15" x14ac:dyDescent="0.2">
      <c r="A1079" s="5"/>
      <c r="B1079" s="5"/>
      <c r="C1079" s="9"/>
      <c r="D1079" s="5"/>
      <c r="E1079" s="5"/>
    </row>
    <row r="1080" spans="1:5" ht="15" x14ac:dyDescent="0.2">
      <c r="A1080" s="5"/>
      <c r="B1080" s="5"/>
      <c r="C1080" s="9"/>
      <c r="D1080" s="5"/>
      <c r="E1080" s="5"/>
    </row>
    <row r="1081" spans="1:5" ht="15" x14ac:dyDescent="0.2">
      <c r="A1081" s="5"/>
      <c r="B1081" s="5"/>
      <c r="C1081" s="9"/>
      <c r="D1081" s="5"/>
      <c r="E1081" s="5"/>
    </row>
    <row r="1082" spans="1:5" ht="15" x14ac:dyDescent="0.2">
      <c r="A1082" s="5"/>
      <c r="B1082" s="5"/>
      <c r="C1082" s="9"/>
      <c r="D1082" s="5"/>
      <c r="E1082" s="5"/>
    </row>
    <row r="1083" spans="1:5" ht="15" x14ac:dyDescent="0.2">
      <c r="A1083" s="5"/>
      <c r="B1083" s="5"/>
      <c r="C1083" s="9"/>
      <c r="D1083" s="5"/>
      <c r="E1083" s="5"/>
    </row>
    <row r="1084" spans="1:5" ht="15" x14ac:dyDescent="0.2">
      <c r="A1084" s="5"/>
      <c r="B1084" s="5"/>
      <c r="C1084" s="9"/>
      <c r="D1084" s="5"/>
      <c r="E1084" s="5"/>
    </row>
    <row r="1085" spans="1:5" ht="15" x14ac:dyDescent="0.2">
      <c r="A1085" s="5"/>
      <c r="B1085" s="5"/>
      <c r="C1085" s="9"/>
      <c r="D1085" s="5"/>
      <c r="E1085" s="5"/>
    </row>
    <row r="1086" spans="1:5" ht="15" x14ac:dyDescent="0.2">
      <c r="A1086" s="5"/>
      <c r="B1086" s="5"/>
      <c r="C1086" s="9"/>
      <c r="D1086" s="5"/>
      <c r="E1086" s="5"/>
    </row>
    <row r="1087" spans="1:5" ht="15" x14ac:dyDescent="0.2">
      <c r="A1087" s="5"/>
      <c r="B1087" s="5"/>
      <c r="C1087" s="9"/>
      <c r="D1087" s="5"/>
      <c r="E1087" s="5"/>
    </row>
    <row r="1088" spans="1:5" ht="15" x14ac:dyDescent="0.2">
      <c r="A1088" s="5"/>
      <c r="B1088" s="5"/>
      <c r="C1088" s="9"/>
      <c r="D1088" s="5"/>
      <c r="E1088" s="5"/>
    </row>
    <row r="1089" spans="1:5" ht="15" x14ac:dyDescent="0.2">
      <c r="A1089" s="5"/>
      <c r="B1089" s="5"/>
      <c r="C1089" s="9"/>
      <c r="D1089" s="5"/>
      <c r="E1089" s="5"/>
    </row>
    <row r="1090" spans="1:5" ht="15" x14ac:dyDescent="0.2">
      <c r="A1090" s="5"/>
      <c r="B1090" s="5"/>
      <c r="C1090" s="9"/>
      <c r="D1090" s="5"/>
      <c r="E1090" s="5"/>
    </row>
    <row r="1091" spans="1:5" ht="15" x14ac:dyDescent="0.2">
      <c r="A1091" s="5"/>
      <c r="B1091" s="5"/>
      <c r="C1091" s="9"/>
      <c r="D1091" s="5"/>
      <c r="E1091" s="5"/>
    </row>
    <row r="1092" spans="1:5" ht="15" x14ac:dyDescent="0.2">
      <c r="A1092" s="5"/>
      <c r="B1092" s="5"/>
      <c r="C1092" s="9"/>
      <c r="D1092" s="5"/>
      <c r="E1092" s="5"/>
    </row>
    <row r="1093" spans="1:5" ht="15" x14ac:dyDescent="0.2">
      <c r="A1093" s="5"/>
      <c r="B1093" s="5"/>
      <c r="C1093" s="9"/>
      <c r="D1093" s="5"/>
      <c r="E1093" s="5"/>
    </row>
    <row r="1094" spans="1:5" ht="15" x14ac:dyDescent="0.2">
      <c r="A1094" s="5"/>
      <c r="B1094" s="5"/>
      <c r="C1094" s="9"/>
      <c r="D1094" s="5"/>
      <c r="E1094" s="5"/>
    </row>
    <row r="1095" spans="1:5" ht="15" x14ac:dyDescent="0.2">
      <c r="A1095" s="5"/>
      <c r="B1095" s="5"/>
      <c r="C1095" s="9"/>
      <c r="D1095" s="5"/>
      <c r="E1095" s="5"/>
    </row>
    <row r="1096" spans="1:5" ht="15" x14ac:dyDescent="0.2">
      <c r="A1096" s="5"/>
      <c r="B1096" s="5"/>
      <c r="C1096" s="9"/>
      <c r="D1096" s="5"/>
      <c r="E1096" s="5"/>
    </row>
    <row r="1097" spans="1:5" ht="15" x14ac:dyDescent="0.2">
      <c r="A1097" s="5"/>
      <c r="B1097" s="5"/>
      <c r="C1097" s="9"/>
      <c r="D1097" s="5"/>
      <c r="E1097" s="5"/>
    </row>
    <row r="1098" spans="1:5" ht="15" x14ac:dyDescent="0.2">
      <c r="A1098" s="5"/>
      <c r="B1098" s="5"/>
      <c r="C1098" s="9"/>
      <c r="D1098" s="5"/>
      <c r="E1098" s="5"/>
    </row>
    <row r="1099" spans="1:5" ht="15" x14ac:dyDescent="0.2">
      <c r="A1099" s="5"/>
      <c r="B1099" s="5"/>
      <c r="C1099" s="9"/>
      <c r="D1099" s="5"/>
      <c r="E1099" s="5"/>
    </row>
    <row r="1100" spans="1:5" ht="15" x14ac:dyDescent="0.2">
      <c r="A1100" s="5"/>
      <c r="B1100" s="5"/>
      <c r="C1100" s="9"/>
      <c r="D1100" s="5"/>
      <c r="E1100" s="5"/>
    </row>
    <row r="1101" spans="1:5" ht="15" x14ac:dyDescent="0.2">
      <c r="A1101" s="5"/>
      <c r="B1101" s="5"/>
      <c r="C1101" s="9"/>
      <c r="D1101" s="5"/>
      <c r="E1101" s="5"/>
    </row>
    <row r="1102" spans="1:5" ht="15" x14ac:dyDescent="0.2">
      <c r="A1102" s="5"/>
      <c r="B1102" s="5"/>
      <c r="C1102" s="9"/>
      <c r="D1102" s="5"/>
      <c r="E1102" s="5"/>
    </row>
    <row r="1103" spans="1:5" ht="15" x14ac:dyDescent="0.2">
      <c r="A1103" s="5"/>
      <c r="B1103" s="5"/>
      <c r="C1103" s="9"/>
      <c r="D1103" s="5"/>
      <c r="E1103" s="5"/>
    </row>
    <row r="1104" spans="1:5" ht="15" x14ac:dyDescent="0.2">
      <c r="A1104" s="5"/>
      <c r="B1104" s="5"/>
      <c r="C1104" s="9"/>
      <c r="D1104" s="5"/>
      <c r="E1104" s="5"/>
    </row>
    <row r="1105" spans="1:5" ht="15" x14ac:dyDescent="0.2">
      <c r="A1105" s="5"/>
      <c r="B1105" s="5"/>
      <c r="C1105" s="9"/>
      <c r="D1105" s="5"/>
      <c r="E1105" s="5"/>
    </row>
    <row r="1106" spans="1:5" ht="15" x14ac:dyDescent="0.2">
      <c r="A1106" s="5"/>
      <c r="B1106" s="5"/>
      <c r="C1106" s="9"/>
      <c r="D1106" s="5"/>
      <c r="E1106" s="5"/>
    </row>
    <row r="1107" spans="1:5" ht="15" x14ac:dyDescent="0.2">
      <c r="A1107" s="5"/>
      <c r="B1107" s="5"/>
      <c r="C1107" s="9"/>
      <c r="D1107" s="5"/>
      <c r="E1107" s="5"/>
    </row>
    <row r="1108" spans="1:5" ht="15" x14ac:dyDescent="0.2">
      <c r="A1108" s="5"/>
      <c r="B1108" s="5"/>
      <c r="C1108" s="9"/>
      <c r="D1108" s="5"/>
      <c r="E1108" s="5"/>
    </row>
    <row r="1109" spans="1:5" ht="15" x14ac:dyDescent="0.2">
      <c r="A1109" s="5"/>
      <c r="B1109" s="5"/>
      <c r="C1109" s="9"/>
      <c r="D1109" s="5"/>
      <c r="E1109" s="5"/>
    </row>
    <row r="1110" spans="1:5" ht="15" x14ac:dyDescent="0.2">
      <c r="A1110" s="5"/>
      <c r="B1110" s="5"/>
      <c r="C1110" s="9"/>
      <c r="D1110" s="5"/>
      <c r="E1110" s="5"/>
    </row>
    <row r="1111" spans="1:5" ht="15" x14ac:dyDescent="0.2">
      <c r="A1111" s="5"/>
      <c r="B1111" s="5"/>
      <c r="C1111" s="9"/>
      <c r="D1111" s="5"/>
      <c r="E1111" s="5"/>
    </row>
    <row r="1112" spans="1:5" ht="15" x14ac:dyDescent="0.2">
      <c r="A1112" s="5"/>
      <c r="B1112" s="5"/>
      <c r="C1112" s="9"/>
      <c r="D1112" s="5"/>
      <c r="E1112" s="5"/>
    </row>
    <row r="1113" spans="1:5" ht="15" x14ac:dyDescent="0.2">
      <c r="A1113" s="5"/>
      <c r="B1113" s="5"/>
      <c r="C1113" s="9"/>
      <c r="D1113" s="5"/>
      <c r="E1113" s="5"/>
    </row>
    <row r="1114" spans="1:5" ht="15" x14ac:dyDescent="0.2">
      <c r="A1114" s="5"/>
      <c r="B1114" s="5"/>
      <c r="C1114" s="9"/>
      <c r="D1114" s="5"/>
      <c r="E1114" s="5"/>
    </row>
    <row r="1115" spans="1:5" ht="15" x14ac:dyDescent="0.2">
      <c r="A1115" s="5"/>
      <c r="B1115" s="5"/>
      <c r="C1115" s="9"/>
      <c r="D1115" s="5"/>
      <c r="E1115" s="5"/>
    </row>
    <row r="1116" spans="1:5" ht="15" x14ac:dyDescent="0.2">
      <c r="A1116" s="5"/>
      <c r="B1116" s="5"/>
      <c r="C1116" s="9"/>
      <c r="D1116" s="5"/>
      <c r="E1116" s="5"/>
    </row>
    <row r="1117" spans="1:5" ht="15" x14ac:dyDescent="0.2">
      <c r="A1117" s="5"/>
      <c r="B1117" s="5"/>
      <c r="C1117" s="9"/>
      <c r="D1117" s="5"/>
      <c r="E1117" s="5"/>
    </row>
    <row r="1118" spans="1:5" ht="15" x14ac:dyDescent="0.2">
      <c r="A1118" s="5"/>
      <c r="B1118" s="5"/>
      <c r="C1118" s="9"/>
      <c r="D1118" s="5"/>
      <c r="E1118" s="5"/>
    </row>
    <row r="1119" spans="1:5" ht="15" x14ac:dyDescent="0.2">
      <c r="A1119" s="5"/>
      <c r="B1119" s="5"/>
      <c r="C1119" s="9"/>
      <c r="D1119" s="5"/>
      <c r="E1119" s="5"/>
    </row>
    <row r="1120" spans="1:5" ht="15" x14ac:dyDescent="0.2">
      <c r="A1120" s="5"/>
      <c r="B1120" s="5"/>
      <c r="C1120" s="9"/>
      <c r="D1120" s="5"/>
      <c r="E1120" s="5"/>
    </row>
    <row r="1121" spans="1:5" ht="15" x14ac:dyDescent="0.2">
      <c r="A1121" s="5"/>
      <c r="B1121" s="5"/>
      <c r="C1121" s="9"/>
      <c r="D1121" s="5"/>
      <c r="E1121" s="5"/>
    </row>
    <row r="1122" spans="1:5" ht="15" x14ac:dyDescent="0.2">
      <c r="A1122" s="5"/>
      <c r="B1122" s="5"/>
      <c r="C1122" s="9"/>
      <c r="D1122" s="5"/>
      <c r="E1122" s="5"/>
    </row>
    <row r="1123" spans="1:5" ht="15" x14ac:dyDescent="0.2">
      <c r="A1123" s="5"/>
      <c r="B1123" s="5"/>
      <c r="C1123" s="9"/>
      <c r="D1123" s="5"/>
      <c r="E1123" s="5"/>
    </row>
    <row r="1124" spans="1:5" ht="15" x14ac:dyDescent="0.2">
      <c r="A1124" s="5"/>
      <c r="B1124" s="5"/>
      <c r="C1124" s="9"/>
      <c r="D1124" s="5"/>
      <c r="E1124" s="5"/>
    </row>
    <row r="1125" spans="1:5" ht="15" x14ac:dyDescent="0.2">
      <c r="A1125" s="5"/>
      <c r="B1125" s="5"/>
      <c r="C1125" s="9"/>
      <c r="D1125" s="5"/>
      <c r="E1125" s="5"/>
    </row>
    <row r="1126" spans="1:5" ht="15" x14ac:dyDescent="0.2">
      <c r="A1126" s="5"/>
      <c r="B1126" s="5"/>
      <c r="C1126" s="9"/>
      <c r="D1126" s="5"/>
      <c r="E1126" s="5"/>
    </row>
    <row r="1127" spans="1:5" ht="15" x14ac:dyDescent="0.2">
      <c r="A1127" s="5"/>
      <c r="B1127" s="5"/>
      <c r="C1127" s="9"/>
      <c r="D1127" s="5"/>
      <c r="E1127" s="5"/>
    </row>
    <row r="1128" spans="1:5" ht="15" x14ac:dyDescent="0.2">
      <c r="A1128" s="5"/>
      <c r="B1128" s="5"/>
      <c r="C1128" s="9"/>
      <c r="D1128" s="5"/>
      <c r="E1128" s="5"/>
    </row>
    <row r="1129" spans="1:5" ht="15" x14ac:dyDescent="0.2">
      <c r="A1129" s="5"/>
      <c r="B1129" s="5"/>
      <c r="C1129" s="9"/>
      <c r="D1129" s="5"/>
      <c r="E1129" s="5"/>
    </row>
    <row r="1130" spans="1:5" ht="15" x14ac:dyDescent="0.2">
      <c r="A1130" s="5"/>
      <c r="B1130" s="5"/>
      <c r="C1130" s="9"/>
      <c r="D1130" s="5"/>
      <c r="E1130" s="5"/>
    </row>
    <row r="1131" spans="1:5" ht="15" x14ac:dyDescent="0.2">
      <c r="A1131" s="5"/>
      <c r="B1131" s="5"/>
      <c r="C1131" s="9"/>
      <c r="D1131" s="5"/>
      <c r="E1131" s="5"/>
    </row>
    <row r="1132" spans="1:5" ht="15" x14ac:dyDescent="0.2">
      <c r="A1132" s="5"/>
      <c r="B1132" s="5"/>
      <c r="C1132" s="9"/>
      <c r="D1132" s="5"/>
      <c r="E1132" s="5"/>
    </row>
    <row r="1133" spans="1:5" ht="15" x14ac:dyDescent="0.2">
      <c r="A1133" s="5"/>
      <c r="B1133" s="5"/>
      <c r="C1133" s="9"/>
      <c r="D1133" s="5"/>
      <c r="E1133" s="5"/>
    </row>
    <row r="1134" spans="1:5" ht="15" x14ac:dyDescent="0.2">
      <c r="A1134" s="5"/>
      <c r="B1134" s="5"/>
      <c r="C1134" s="9"/>
      <c r="D1134" s="5"/>
      <c r="E1134" s="5"/>
    </row>
    <row r="1135" spans="1:5" ht="15" x14ac:dyDescent="0.2">
      <c r="A1135" s="5"/>
      <c r="B1135" s="5"/>
      <c r="C1135" s="9"/>
      <c r="D1135" s="5"/>
      <c r="E1135" s="5"/>
    </row>
    <row r="1136" spans="1:5" ht="15" x14ac:dyDescent="0.2">
      <c r="A1136" s="5"/>
      <c r="B1136" s="5"/>
      <c r="C1136" s="9"/>
      <c r="D1136" s="5"/>
      <c r="E1136" s="5"/>
    </row>
    <row r="1137" spans="1:5" ht="15" x14ac:dyDescent="0.2">
      <c r="A1137" s="5"/>
      <c r="B1137" s="5"/>
      <c r="C1137" s="9"/>
      <c r="D1137" s="5"/>
      <c r="E1137" s="5"/>
    </row>
    <row r="1138" spans="1:5" ht="15" x14ac:dyDescent="0.2">
      <c r="A1138" s="5"/>
      <c r="B1138" s="5"/>
      <c r="C1138" s="9"/>
      <c r="D1138" s="5"/>
      <c r="E1138" s="5"/>
    </row>
    <row r="1139" spans="1:5" ht="15" x14ac:dyDescent="0.2">
      <c r="A1139" s="5"/>
      <c r="B1139" s="5"/>
      <c r="C1139" s="9"/>
      <c r="D1139" s="5"/>
      <c r="E1139" s="5"/>
    </row>
    <row r="1140" spans="1:5" ht="15" x14ac:dyDescent="0.2">
      <c r="A1140" s="5"/>
      <c r="B1140" s="5"/>
      <c r="C1140" s="9"/>
      <c r="D1140" s="5"/>
      <c r="E1140" s="5"/>
    </row>
    <row r="1141" spans="1:5" ht="15" x14ac:dyDescent="0.2">
      <c r="A1141" s="5"/>
      <c r="B1141" s="5"/>
      <c r="C1141" s="9"/>
      <c r="D1141" s="5"/>
      <c r="E1141" s="5"/>
    </row>
    <row r="1142" spans="1:5" ht="15" x14ac:dyDescent="0.2">
      <c r="A1142" s="5"/>
      <c r="B1142" s="5"/>
      <c r="C1142" s="9"/>
      <c r="D1142" s="5"/>
      <c r="E1142" s="5"/>
    </row>
    <row r="1143" spans="1:5" ht="15" x14ac:dyDescent="0.2">
      <c r="A1143" s="5"/>
      <c r="B1143" s="5"/>
      <c r="C1143" s="9"/>
      <c r="D1143" s="5"/>
      <c r="E1143" s="5"/>
    </row>
    <row r="1144" spans="1:5" ht="15" x14ac:dyDescent="0.2">
      <c r="A1144" s="5"/>
      <c r="B1144" s="5"/>
      <c r="C1144" s="9"/>
      <c r="D1144" s="5"/>
      <c r="E1144" s="5"/>
    </row>
    <row r="1145" spans="1:5" ht="15" x14ac:dyDescent="0.2">
      <c r="A1145" s="5"/>
      <c r="B1145" s="5"/>
      <c r="C1145" s="9"/>
      <c r="D1145" s="5"/>
      <c r="E1145" s="5"/>
    </row>
    <row r="1146" spans="1:5" ht="15" x14ac:dyDescent="0.2">
      <c r="A1146" s="5"/>
      <c r="B1146" s="5"/>
      <c r="C1146" s="9"/>
      <c r="D1146" s="5"/>
      <c r="E1146" s="5"/>
    </row>
    <row r="1147" spans="1:5" ht="15" x14ac:dyDescent="0.2">
      <c r="A1147" s="5"/>
      <c r="B1147" s="5"/>
      <c r="C1147" s="9"/>
      <c r="D1147" s="5"/>
      <c r="E1147" s="5"/>
    </row>
    <row r="1148" spans="1:5" ht="15" x14ac:dyDescent="0.2">
      <c r="A1148" s="5"/>
      <c r="B1148" s="5"/>
      <c r="C1148" s="9"/>
      <c r="D1148" s="5"/>
      <c r="E1148" s="5"/>
    </row>
    <row r="1149" spans="1:5" ht="15" x14ac:dyDescent="0.2">
      <c r="A1149" s="5"/>
      <c r="B1149" s="5"/>
      <c r="C1149" s="9"/>
      <c r="D1149" s="5"/>
      <c r="E1149" s="5"/>
    </row>
    <row r="1150" spans="1:5" ht="15" x14ac:dyDescent="0.2">
      <c r="A1150" s="5"/>
      <c r="B1150" s="5"/>
      <c r="C1150" s="9"/>
      <c r="D1150" s="5"/>
      <c r="E1150" s="5"/>
    </row>
    <row r="1151" spans="1:5" ht="15" x14ac:dyDescent="0.2">
      <c r="A1151" s="5"/>
      <c r="B1151" s="5"/>
      <c r="C1151" s="9"/>
      <c r="D1151" s="5"/>
      <c r="E1151" s="5"/>
    </row>
    <row r="1152" spans="1:5" ht="15" x14ac:dyDescent="0.2">
      <c r="A1152" s="5"/>
      <c r="B1152" s="5"/>
      <c r="C1152" s="9"/>
      <c r="D1152" s="5"/>
      <c r="E1152" s="5"/>
    </row>
    <row r="1153" spans="1:5" ht="15" x14ac:dyDescent="0.2">
      <c r="A1153" s="5"/>
      <c r="B1153" s="5"/>
      <c r="C1153" s="9"/>
      <c r="D1153" s="5"/>
      <c r="E1153" s="5"/>
    </row>
    <row r="1154" spans="1:5" ht="15" x14ac:dyDescent="0.2">
      <c r="A1154" s="5"/>
      <c r="B1154" s="5"/>
      <c r="C1154" s="9"/>
      <c r="D1154" s="5"/>
      <c r="E1154" s="5"/>
    </row>
  </sheetData>
  <sheetProtection algorithmName="SHA-512" hashValue="9+UVQZ0mrargEErZ19YLdUC9LGT6xofsHn9kLzRPaV6UgKgEmfE3trZzShCjFpvgOTiSYc1MTsgL0xKhbugA9Q==" saltValue="09NOKcGdxGGWYdfNDgk+pQ==" spinCount="100000" sheet="1" objects="1" scenarios="1"/>
  <mergeCells count="121">
    <mergeCell ref="B133:B138"/>
    <mergeCell ref="A133:A138"/>
    <mergeCell ref="A173:A177"/>
    <mergeCell ref="B183:B187"/>
    <mergeCell ref="A183:A187"/>
    <mergeCell ref="E150:E153"/>
    <mergeCell ref="E115:E118"/>
    <mergeCell ref="E52:E55"/>
    <mergeCell ref="B56:B61"/>
    <mergeCell ref="A56:A61"/>
    <mergeCell ref="B51:B55"/>
    <mergeCell ref="A62:E62"/>
    <mergeCell ref="A51:A55"/>
    <mergeCell ref="E57:E61"/>
    <mergeCell ref="B65:B69"/>
    <mergeCell ref="A65:A69"/>
    <mergeCell ref="E66:E69"/>
    <mergeCell ref="B109:B113"/>
    <mergeCell ref="A109:A113"/>
    <mergeCell ref="E105:E108"/>
    <mergeCell ref="E100:E103"/>
    <mergeCell ref="E110:E113"/>
    <mergeCell ref="B114:B118"/>
    <mergeCell ref="A114:A118"/>
    <mergeCell ref="B173:B177"/>
    <mergeCell ref="A193:A198"/>
    <mergeCell ref="E194:E198"/>
    <mergeCell ref="A178:A182"/>
    <mergeCell ref="B178:B182"/>
    <mergeCell ref="B149:B153"/>
    <mergeCell ref="B139:B143"/>
    <mergeCell ref="B144:B148"/>
    <mergeCell ref="A139:A143"/>
    <mergeCell ref="A213:A217"/>
    <mergeCell ref="B119:B123"/>
    <mergeCell ref="A119:A123"/>
    <mergeCell ref="E219:E222"/>
    <mergeCell ref="E214:E217"/>
    <mergeCell ref="E224:E228"/>
    <mergeCell ref="E140:E143"/>
    <mergeCell ref="E179:E182"/>
    <mergeCell ref="E209:E212"/>
    <mergeCell ref="E174:E177"/>
    <mergeCell ref="E184:E187"/>
    <mergeCell ref="E203:E207"/>
    <mergeCell ref="A170:E170"/>
    <mergeCell ref="A149:A153"/>
    <mergeCell ref="A144:A148"/>
    <mergeCell ref="E155:E158"/>
    <mergeCell ref="B154:B158"/>
    <mergeCell ref="A154:A158"/>
    <mergeCell ref="A199:E199"/>
    <mergeCell ref="E189:E192"/>
    <mergeCell ref="B188:B192"/>
    <mergeCell ref="A188:A192"/>
    <mergeCell ref="B193:B198"/>
    <mergeCell ref="A130:E130"/>
    <mergeCell ref="B223:B228"/>
    <mergeCell ref="A223:A228"/>
    <mergeCell ref="B202:B207"/>
    <mergeCell ref="A202:A207"/>
    <mergeCell ref="A96:E96"/>
    <mergeCell ref="B80:B84"/>
    <mergeCell ref="A80:A84"/>
    <mergeCell ref="E86:E89"/>
    <mergeCell ref="B85:B89"/>
    <mergeCell ref="A85:A89"/>
    <mergeCell ref="E125:E129"/>
    <mergeCell ref="A159:A169"/>
    <mergeCell ref="B159:B169"/>
    <mergeCell ref="E160:E169"/>
    <mergeCell ref="E120:E123"/>
    <mergeCell ref="E145:E148"/>
    <mergeCell ref="E134:E138"/>
    <mergeCell ref="A124:A129"/>
    <mergeCell ref="B124:B129"/>
    <mergeCell ref="B208:B212"/>
    <mergeCell ref="A208:A212"/>
    <mergeCell ref="B218:B222"/>
    <mergeCell ref="A218:A222"/>
    <mergeCell ref="B213:B217"/>
    <mergeCell ref="A90:A95"/>
    <mergeCell ref="B90:B95"/>
    <mergeCell ref="E91:E95"/>
    <mergeCell ref="A11:A15"/>
    <mergeCell ref="B11:B15"/>
    <mergeCell ref="B21:B25"/>
    <mergeCell ref="E42:E45"/>
    <mergeCell ref="E81:E84"/>
    <mergeCell ref="E71:E74"/>
    <mergeCell ref="E37:E40"/>
    <mergeCell ref="E47:E50"/>
    <mergeCell ref="E76:E79"/>
    <mergeCell ref="B36:B40"/>
    <mergeCell ref="A36:A40"/>
    <mergeCell ref="A21:A25"/>
    <mergeCell ref="A26:A32"/>
    <mergeCell ref="A2:E2"/>
    <mergeCell ref="B99:B103"/>
    <mergeCell ref="A99:A103"/>
    <mergeCell ref="B70:B74"/>
    <mergeCell ref="B104:B108"/>
    <mergeCell ref="A104:A108"/>
    <mergeCell ref="B75:B79"/>
    <mergeCell ref="A75:A79"/>
    <mergeCell ref="A33:E33"/>
    <mergeCell ref="E7:E10"/>
    <mergeCell ref="E22:E25"/>
    <mergeCell ref="E17:E20"/>
    <mergeCell ref="E27:E32"/>
    <mergeCell ref="E12:E15"/>
    <mergeCell ref="B6:B10"/>
    <mergeCell ref="A6:A10"/>
    <mergeCell ref="B16:B20"/>
    <mergeCell ref="A16:A20"/>
    <mergeCell ref="B26:B32"/>
    <mergeCell ref="B41:B45"/>
    <mergeCell ref="A41:A45"/>
    <mergeCell ref="A70:A74"/>
    <mergeCell ref="B46:B50"/>
    <mergeCell ref="A46:A5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FC5FE-DD16-41EC-ABD2-0F34B2BD7804}">
  <dimension ref="B3:C4"/>
  <sheetViews>
    <sheetView workbookViewId="0">
      <selection activeCell="A54" sqref="A54"/>
    </sheetView>
  </sheetViews>
  <sheetFormatPr defaultRowHeight="15" x14ac:dyDescent="0.2"/>
  <cols>
    <col min="1" max="1" width="9.140625" style="59"/>
    <col min="2" max="2" width="17.7109375" style="62" bestFit="1" customWidth="1"/>
    <col min="3" max="3" width="156.28515625" style="62" bestFit="1" customWidth="1"/>
    <col min="4" max="16384" width="9.140625" style="59"/>
  </cols>
  <sheetData>
    <row r="3" spans="2:3" ht="15.75" x14ac:dyDescent="0.25">
      <c r="B3" s="58" t="s">
        <v>280</v>
      </c>
      <c r="C3" s="58" t="s">
        <v>281</v>
      </c>
    </row>
    <row r="4" spans="2:3" ht="17.25" x14ac:dyDescent="0.2">
      <c r="B4" s="60" t="s">
        <v>282</v>
      </c>
      <c r="C4" s="61" t="s">
        <v>283</v>
      </c>
    </row>
  </sheetData>
  <sheetProtection algorithmName="SHA-512" hashValue="NB7YwWQaHonCnwcMra2OD/uPkIT1b/yqMIIjFR1P0bNp4k/gOwlfMm8YRLXEAcHxahKW3DrQ667DEbTbCCrKUA==" saltValue="eh7JZlK8Feske6wmQHY6zw==" spinCount="100000" sheet="1" objects="1" scenarios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W1155"/>
  <sheetViews>
    <sheetView workbookViewId="0">
      <pane ySplit="3" topLeftCell="A4" activePane="bottomLeft" state="frozen"/>
      <selection pane="bottomLeft" activeCell="B62" sqref="B61:B62"/>
    </sheetView>
  </sheetViews>
  <sheetFormatPr defaultColWidth="12.5703125" defaultRowHeight="15.75" customHeight="1" x14ac:dyDescent="0.2"/>
  <cols>
    <col min="1" max="1" width="10.42578125" style="44" customWidth="1"/>
    <col min="2" max="2" width="7.5703125" style="44" bestFit="1" customWidth="1"/>
    <col min="3" max="3" width="8.28515625" style="44" bestFit="1" customWidth="1"/>
    <col min="4" max="4" width="10.28515625" style="44" customWidth="1"/>
    <col min="5" max="7" width="12.5703125" style="44"/>
    <col min="8" max="13" width="12.5703125" style="43"/>
    <col min="14" max="16384" width="12.5703125" style="44"/>
  </cols>
  <sheetData>
    <row r="1" spans="1:23" ht="23.25" x14ac:dyDescent="0.35">
      <c r="A1" s="6" t="s">
        <v>272</v>
      </c>
      <c r="B1" s="10"/>
      <c r="C1" s="10"/>
      <c r="D1" s="10"/>
      <c r="E1" s="43"/>
      <c r="F1" s="43"/>
      <c r="G1" s="43"/>
    </row>
    <row r="2" spans="1:23" ht="15.75" customHeight="1" x14ac:dyDescent="0.2">
      <c r="A2" s="97" t="s">
        <v>263</v>
      </c>
      <c r="B2" s="98"/>
      <c r="C2" s="98"/>
      <c r="D2" s="99"/>
      <c r="E2" s="43"/>
      <c r="F2" s="43"/>
      <c r="G2" s="43"/>
    </row>
    <row r="3" spans="1:23" ht="15.75" customHeight="1" x14ac:dyDescent="0.2">
      <c r="A3" s="15"/>
      <c r="B3" s="16"/>
      <c r="C3" s="16"/>
      <c r="D3" s="16"/>
      <c r="E3" s="43"/>
      <c r="F3" s="43"/>
      <c r="G3" s="43"/>
      <c r="J3" s="43" t="s">
        <v>270</v>
      </c>
    </row>
    <row r="4" spans="1:23" ht="20.25" x14ac:dyDescent="0.3">
      <c r="A4" s="45" t="s">
        <v>0</v>
      </c>
      <c r="B4" s="46"/>
      <c r="C4" s="47"/>
      <c r="D4" s="47"/>
      <c r="E4" s="43"/>
      <c r="F4" s="43"/>
      <c r="G4" s="43"/>
      <c r="J4" s="43" t="s">
        <v>268</v>
      </c>
      <c r="K4" s="43" t="s">
        <v>271</v>
      </c>
    </row>
    <row r="5" spans="1:23" ht="15.75" customHeight="1" x14ac:dyDescent="0.25">
      <c r="A5" s="48"/>
      <c r="B5" s="48"/>
      <c r="C5" s="48"/>
      <c r="D5" s="48"/>
      <c r="E5" s="49"/>
      <c r="F5" s="43"/>
      <c r="G5" s="43"/>
      <c r="J5" s="43">
        <v>1</v>
      </c>
      <c r="Q5" s="50"/>
      <c r="R5" s="50"/>
      <c r="S5" s="50"/>
      <c r="T5" s="50"/>
      <c r="U5" s="50"/>
      <c r="V5" s="50"/>
      <c r="W5" s="50"/>
    </row>
    <row r="6" spans="1:23" ht="15.75" customHeight="1" x14ac:dyDescent="0.25">
      <c r="A6" s="48"/>
      <c r="B6" s="48"/>
      <c r="C6" s="48"/>
      <c r="D6" s="48"/>
      <c r="E6" s="49"/>
      <c r="F6" s="43"/>
      <c r="G6" s="43"/>
      <c r="J6" s="43">
        <v>2</v>
      </c>
      <c r="Q6" s="50"/>
      <c r="R6" s="50"/>
      <c r="S6" s="50"/>
      <c r="T6" s="50"/>
      <c r="U6" s="50"/>
      <c r="V6" s="50"/>
      <c r="W6" s="50"/>
    </row>
    <row r="7" spans="1:23" ht="15" customHeight="1" x14ac:dyDescent="0.2">
      <c r="A7" s="194">
        <v>1.1000000000000001</v>
      </c>
      <c r="B7" s="57">
        <f>Assessment!C6</f>
        <v>0</v>
      </c>
      <c r="C7" s="57" t="str">
        <f>IF(B7="x",1,"")</f>
        <v/>
      </c>
      <c r="D7" s="197">
        <f>SUM(C7:C11)</f>
        <v>0</v>
      </c>
      <c r="E7" s="43"/>
      <c r="F7" s="43"/>
      <c r="G7" s="43"/>
      <c r="J7" s="43">
        <v>3</v>
      </c>
    </row>
    <row r="8" spans="1:23" ht="15" x14ac:dyDescent="0.2">
      <c r="A8" s="195"/>
      <c r="B8" s="57">
        <f>Assessment!C7</f>
        <v>0</v>
      </c>
      <c r="C8" s="57" t="str">
        <f>IF(B8="x",2,"")</f>
        <v/>
      </c>
      <c r="D8" s="198"/>
      <c r="E8" s="43"/>
      <c r="F8" s="43"/>
      <c r="G8" s="43"/>
    </row>
    <row r="9" spans="1:23" ht="15" x14ac:dyDescent="0.2">
      <c r="A9" s="195"/>
      <c r="B9" s="57">
        <f>Assessment!C8</f>
        <v>0</v>
      </c>
      <c r="C9" s="57" t="str">
        <f>IF(B9="x",3,"")</f>
        <v/>
      </c>
      <c r="D9" s="198"/>
      <c r="E9" s="43"/>
      <c r="F9" s="43"/>
      <c r="G9" s="43"/>
    </row>
    <row r="10" spans="1:23" ht="15" x14ac:dyDescent="0.2">
      <c r="A10" s="195"/>
      <c r="B10" s="57">
        <f>Assessment!C9</f>
        <v>0</v>
      </c>
      <c r="C10" s="57" t="str">
        <f>IF(B10="x",4,"")</f>
        <v/>
      </c>
      <c r="D10" s="198"/>
      <c r="E10" s="43"/>
      <c r="F10" s="43"/>
      <c r="G10" s="43"/>
    </row>
    <row r="11" spans="1:23" ht="15" x14ac:dyDescent="0.2">
      <c r="A11" s="196"/>
      <c r="B11" s="57">
        <f>Assessment!C10</f>
        <v>0</v>
      </c>
      <c r="C11" s="57" t="str">
        <f>IF(B11="x",5,"")</f>
        <v/>
      </c>
      <c r="D11" s="199"/>
      <c r="E11" s="43"/>
      <c r="F11" s="43"/>
    </row>
    <row r="12" spans="1:23" ht="15" customHeight="1" x14ac:dyDescent="0.2">
      <c r="A12" s="200">
        <v>1.2</v>
      </c>
      <c r="B12" s="57">
        <f>Assessment!C11</f>
        <v>0</v>
      </c>
      <c r="C12" s="57" t="str">
        <f>IF(B12="x",1,"")</f>
        <v/>
      </c>
      <c r="D12" s="197">
        <f>SUM(C12:C16)</f>
        <v>0</v>
      </c>
      <c r="E12" s="43"/>
      <c r="F12" s="43"/>
    </row>
    <row r="13" spans="1:23" ht="15" x14ac:dyDescent="0.2">
      <c r="A13" s="201"/>
      <c r="B13" s="57">
        <f>Assessment!C12</f>
        <v>0</v>
      </c>
      <c r="C13" s="57" t="str">
        <f>IF(B13="x",2,"")</f>
        <v/>
      </c>
      <c r="D13" s="198"/>
      <c r="E13" s="43"/>
      <c r="F13" s="43"/>
      <c r="G13" s="43"/>
    </row>
    <row r="14" spans="1:23" ht="15" x14ac:dyDescent="0.2">
      <c r="A14" s="201"/>
      <c r="B14" s="57">
        <f>Assessment!C13</f>
        <v>0</v>
      </c>
      <c r="C14" s="57" t="str">
        <f>IF(B14="x",3,"")</f>
        <v/>
      </c>
      <c r="D14" s="198"/>
      <c r="E14" s="43"/>
      <c r="F14" s="43"/>
      <c r="G14" s="43"/>
    </row>
    <row r="15" spans="1:23" ht="15" x14ac:dyDescent="0.2">
      <c r="A15" s="201"/>
      <c r="B15" s="57">
        <f>Assessment!C14</f>
        <v>0</v>
      </c>
      <c r="C15" s="57" t="str">
        <f>IF(B15="x",4,"")</f>
        <v/>
      </c>
      <c r="D15" s="198"/>
      <c r="E15" s="43"/>
      <c r="F15" s="43"/>
      <c r="G15" s="43"/>
    </row>
    <row r="16" spans="1:23" ht="15" x14ac:dyDescent="0.2">
      <c r="A16" s="201"/>
      <c r="B16" s="57">
        <f>Assessment!C15</f>
        <v>0</v>
      </c>
      <c r="C16" s="57" t="str">
        <f>IF(B16="x",5,"")</f>
        <v/>
      </c>
      <c r="D16" s="199"/>
    </row>
    <row r="17" spans="1:4" ht="15" customHeight="1" x14ac:dyDescent="0.2">
      <c r="A17" s="194">
        <v>1.3</v>
      </c>
      <c r="B17" s="57">
        <f>Assessment!C16</f>
        <v>0</v>
      </c>
      <c r="C17" s="57" t="str">
        <f>IF(B17="x",1,"")</f>
        <v/>
      </c>
      <c r="D17" s="197">
        <f>SUM(C17:C21)</f>
        <v>0</v>
      </c>
    </row>
    <row r="18" spans="1:4" ht="15" x14ac:dyDescent="0.2">
      <c r="A18" s="195"/>
      <c r="B18" s="57">
        <f>Assessment!C17</f>
        <v>0</v>
      </c>
      <c r="C18" s="57" t="str">
        <f>IF(B18="x",2,"")</f>
        <v/>
      </c>
      <c r="D18" s="198"/>
    </row>
    <row r="19" spans="1:4" ht="15" x14ac:dyDescent="0.2">
      <c r="A19" s="195"/>
      <c r="B19" s="57">
        <f>Assessment!C18</f>
        <v>0</v>
      </c>
      <c r="C19" s="57" t="str">
        <f>IF(B19="x",3,"")</f>
        <v/>
      </c>
      <c r="D19" s="198"/>
    </row>
    <row r="20" spans="1:4" ht="15" x14ac:dyDescent="0.2">
      <c r="A20" s="195"/>
      <c r="B20" s="57">
        <f>Assessment!C19</f>
        <v>0</v>
      </c>
      <c r="C20" s="57" t="str">
        <f>IF(B20="x",4,"")</f>
        <v/>
      </c>
      <c r="D20" s="198"/>
    </row>
    <row r="21" spans="1:4" ht="15" x14ac:dyDescent="0.2">
      <c r="A21" s="196"/>
      <c r="B21" s="57">
        <f>Assessment!C20</f>
        <v>0</v>
      </c>
      <c r="C21" s="57" t="str">
        <f>IF(B21="x",5,"")</f>
        <v/>
      </c>
      <c r="D21" s="199"/>
    </row>
    <row r="22" spans="1:4" ht="15" customHeight="1" x14ac:dyDescent="0.2">
      <c r="A22" s="200">
        <v>1.4</v>
      </c>
      <c r="B22" s="57">
        <f>Assessment!C21</f>
        <v>0</v>
      </c>
      <c r="C22" s="57" t="str">
        <f>IF(B22="x",1,"")</f>
        <v/>
      </c>
      <c r="D22" s="197">
        <f>SUM(C22:C26)</f>
        <v>0</v>
      </c>
    </row>
    <row r="23" spans="1:4" ht="15" x14ac:dyDescent="0.2">
      <c r="A23" s="201"/>
      <c r="B23" s="57">
        <f>Assessment!C22</f>
        <v>0</v>
      </c>
      <c r="C23" s="57" t="str">
        <f>IF(B23="x",2,"")</f>
        <v/>
      </c>
      <c r="D23" s="198"/>
    </row>
    <row r="24" spans="1:4" ht="15" x14ac:dyDescent="0.2">
      <c r="A24" s="201"/>
      <c r="B24" s="57">
        <f>Assessment!C23</f>
        <v>0</v>
      </c>
      <c r="C24" s="57" t="str">
        <f>IF(B24="x",3,"")</f>
        <v/>
      </c>
      <c r="D24" s="198"/>
    </row>
    <row r="25" spans="1:4" ht="15" x14ac:dyDescent="0.2">
      <c r="A25" s="201"/>
      <c r="B25" s="57">
        <f>Assessment!C24</f>
        <v>0</v>
      </c>
      <c r="C25" s="57" t="str">
        <f>IF(B25="x",4,"")</f>
        <v/>
      </c>
      <c r="D25" s="198"/>
    </row>
    <row r="26" spans="1:4" ht="15" x14ac:dyDescent="0.2">
      <c r="A26" s="201"/>
      <c r="B26" s="57">
        <f>Assessment!C25</f>
        <v>0</v>
      </c>
      <c r="C26" s="57" t="str">
        <f>IF(B26="x",5,"")</f>
        <v/>
      </c>
      <c r="D26" s="199"/>
    </row>
    <row r="27" spans="1:4" ht="15" customHeight="1" x14ac:dyDescent="0.2">
      <c r="A27" s="194">
        <v>1.5</v>
      </c>
      <c r="B27" s="57">
        <f>Assessment!C26</f>
        <v>0</v>
      </c>
      <c r="C27" s="57" t="str">
        <f>IF(B27="x",1,"")</f>
        <v/>
      </c>
      <c r="D27" s="197">
        <f>SUM(C27:C33)</f>
        <v>0</v>
      </c>
    </row>
    <row r="28" spans="1:4" ht="15" x14ac:dyDescent="0.2">
      <c r="A28" s="195"/>
      <c r="B28" s="57">
        <f>Assessment!C27</f>
        <v>0</v>
      </c>
      <c r="C28" s="57" t="str">
        <f t="shared" ref="C28:C32" si="0">IF(B28="x",1,"")</f>
        <v/>
      </c>
      <c r="D28" s="198"/>
    </row>
    <row r="29" spans="1:4" ht="15" x14ac:dyDescent="0.2">
      <c r="A29" s="195"/>
      <c r="B29" s="57">
        <f>Assessment!C28</f>
        <v>0</v>
      </c>
      <c r="C29" s="57" t="str">
        <f t="shared" si="0"/>
        <v/>
      </c>
      <c r="D29" s="198"/>
    </row>
    <row r="30" spans="1:4" ht="15" x14ac:dyDescent="0.2">
      <c r="A30" s="195"/>
      <c r="B30" s="57">
        <f>Assessment!C29</f>
        <v>0</v>
      </c>
      <c r="C30" s="57" t="str">
        <f t="shared" si="0"/>
        <v/>
      </c>
      <c r="D30" s="198"/>
    </row>
    <row r="31" spans="1:4" ht="15" x14ac:dyDescent="0.2">
      <c r="A31" s="195"/>
      <c r="B31" s="57">
        <f>Assessment!C30</f>
        <v>0</v>
      </c>
      <c r="C31" s="57" t="str">
        <f t="shared" si="0"/>
        <v/>
      </c>
      <c r="D31" s="198"/>
    </row>
    <row r="32" spans="1:4" ht="15" x14ac:dyDescent="0.2">
      <c r="A32" s="195"/>
      <c r="B32" s="57">
        <f>Assessment!C31</f>
        <v>0</v>
      </c>
      <c r="C32" s="57" t="str">
        <f t="shared" si="0"/>
        <v/>
      </c>
      <c r="D32" s="198"/>
    </row>
    <row r="33" spans="1:23" ht="15" x14ac:dyDescent="0.2">
      <c r="A33" s="196"/>
      <c r="B33" s="51"/>
      <c r="C33" s="51"/>
      <c r="D33" s="199"/>
    </row>
    <row r="34" spans="1:23" ht="15.75" customHeight="1" x14ac:dyDescent="0.25">
      <c r="A34" s="202"/>
      <c r="B34" s="203"/>
      <c r="C34" s="203"/>
      <c r="D34" s="203"/>
    </row>
    <row r="35" spans="1:23" ht="20.25" x14ac:dyDescent="0.3">
      <c r="A35" s="45" t="s">
        <v>24</v>
      </c>
      <c r="B35" s="46"/>
      <c r="C35" s="47"/>
      <c r="D35" s="47"/>
    </row>
    <row r="36" spans="1:23" ht="15.75" customHeight="1" x14ac:dyDescent="0.25">
      <c r="A36" s="48"/>
      <c r="B36" s="48"/>
      <c r="C36" s="48"/>
      <c r="D36" s="48"/>
      <c r="E36" s="50"/>
      <c r="H36" s="49"/>
      <c r="I36" s="49"/>
      <c r="J36" s="49"/>
      <c r="K36" s="49"/>
      <c r="L36" s="49"/>
      <c r="M36" s="49"/>
      <c r="N36" s="50"/>
      <c r="O36" s="50"/>
      <c r="P36" s="50"/>
      <c r="Q36" s="50"/>
      <c r="R36" s="50"/>
      <c r="S36" s="50"/>
      <c r="T36" s="50"/>
      <c r="U36" s="50"/>
      <c r="V36" s="50"/>
      <c r="W36" s="50"/>
    </row>
    <row r="37" spans="1:23" ht="15" customHeight="1" x14ac:dyDescent="0.2">
      <c r="A37" s="194">
        <v>2.1</v>
      </c>
      <c r="B37" s="57">
        <f>Assessment!C36</f>
        <v>0</v>
      </c>
      <c r="C37" s="57" t="str">
        <f>IF(B37="x",1,"")</f>
        <v/>
      </c>
      <c r="D37" s="197">
        <f>SUM(C37:C41)</f>
        <v>0</v>
      </c>
      <c r="F37" s="50"/>
      <c r="G37" s="50"/>
    </row>
    <row r="38" spans="1:23" ht="15" x14ac:dyDescent="0.2">
      <c r="A38" s="195"/>
      <c r="B38" s="57">
        <f>Assessment!C37</f>
        <v>0</v>
      </c>
      <c r="C38" s="57" t="str">
        <f>IF(B38="x",2,"")</f>
        <v/>
      </c>
      <c r="D38" s="198"/>
    </row>
    <row r="39" spans="1:23" ht="15" x14ac:dyDescent="0.2">
      <c r="A39" s="195"/>
      <c r="B39" s="57">
        <f>Assessment!C38</f>
        <v>0</v>
      </c>
      <c r="C39" s="57" t="str">
        <f>IF(B39="x",3,"")</f>
        <v/>
      </c>
      <c r="D39" s="198"/>
    </row>
    <row r="40" spans="1:23" ht="15" x14ac:dyDescent="0.2">
      <c r="A40" s="195"/>
      <c r="B40" s="57">
        <f>Assessment!C39</f>
        <v>0</v>
      </c>
      <c r="C40" s="57" t="str">
        <f>IF(B40="x",4,"")</f>
        <v/>
      </c>
      <c r="D40" s="198"/>
    </row>
    <row r="41" spans="1:23" ht="15" x14ac:dyDescent="0.2">
      <c r="A41" s="196"/>
      <c r="B41" s="57">
        <f>Assessment!C40</f>
        <v>0</v>
      </c>
      <c r="C41" s="57" t="str">
        <f>IF(B41="x",5,"")</f>
        <v/>
      </c>
      <c r="D41" s="199"/>
    </row>
    <row r="42" spans="1:23" ht="15" customHeight="1" x14ac:dyDescent="0.2">
      <c r="A42" s="200">
        <v>2.2000000000000002</v>
      </c>
      <c r="B42" s="57">
        <f>Assessment!C41</f>
        <v>0</v>
      </c>
      <c r="C42" s="57" t="str">
        <f>IF(B42="x",1,"")</f>
        <v/>
      </c>
      <c r="D42" s="197">
        <f>SUM(C42:C46)</f>
        <v>0</v>
      </c>
    </row>
    <row r="43" spans="1:23" ht="15" x14ac:dyDescent="0.2">
      <c r="A43" s="201"/>
      <c r="B43" s="57">
        <f>Assessment!C42</f>
        <v>0</v>
      </c>
      <c r="C43" s="57" t="str">
        <f>IF(B43="x",2,"")</f>
        <v/>
      </c>
      <c r="D43" s="198"/>
    </row>
    <row r="44" spans="1:23" ht="15" x14ac:dyDescent="0.2">
      <c r="A44" s="201"/>
      <c r="B44" s="57">
        <f>Assessment!C43</f>
        <v>0</v>
      </c>
      <c r="C44" s="57" t="str">
        <f>IF(B44="x",3,"")</f>
        <v/>
      </c>
      <c r="D44" s="198"/>
    </row>
    <row r="45" spans="1:23" ht="15" x14ac:dyDescent="0.2">
      <c r="A45" s="201"/>
      <c r="B45" s="57">
        <f>Assessment!C44</f>
        <v>0</v>
      </c>
      <c r="C45" s="57" t="str">
        <f>IF(B45="x",4,"")</f>
        <v/>
      </c>
      <c r="D45" s="198"/>
    </row>
    <row r="46" spans="1:23" ht="15" x14ac:dyDescent="0.2">
      <c r="A46" s="201"/>
      <c r="B46" s="57">
        <f>Assessment!C45</f>
        <v>0</v>
      </c>
      <c r="C46" s="57" t="str">
        <f>IF(B46="x",5,"")</f>
        <v/>
      </c>
      <c r="D46" s="199"/>
    </row>
    <row r="47" spans="1:23" ht="15" customHeight="1" x14ac:dyDescent="0.2">
      <c r="A47" s="194">
        <v>2.2999999999999998</v>
      </c>
      <c r="B47" s="57">
        <f>Assessment!C46</f>
        <v>0</v>
      </c>
      <c r="C47" s="57" t="str">
        <f>IF(B47="x",1,"")</f>
        <v/>
      </c>
      <c r="D47" s="197">
        <f>SUM(C47:C51)</f>
        <v>0</v>
      </c>
    </row>
    <row r="48" spans="1:23" ht="15" x14ac:dyDescent="0.2">
      <c r="A48" s="195"/>
      <c r="B48" s="57">
        <f>Assessment!C47</f>
        <v>0</v>
      </c>
      <c r="C48" s="57" t="str">
        <f>IF(B48="x",2,"")</f>
        <v/>
      </c>
      <c r="D48" s="198"/>
    </row>
    <row r="49" spans="1:4" ht="15" x14ac:dyDescent="0.2">
      <c r="A49" s="195"/>
      <c r="B49" s="57">
        <f>Assessment!C48</f>
        <v>0</v>
      </c>
      <c r="C49" s="57" t="str">
        <f>IF(B49="x",3,"")</f>
        <v/>
      </c>
      <c r="D49" s="198"/>
    </row>
    <row r="50" spans="1:4" ht="15" x14ac:dyDescent="0.2">
      <c r="A50" s="195"/>
      <c r="B50" s="57">
        <f>Assessment!C49</f>
        <v>0</v>
      </c>
      <c r="C50" s="57" t="str">
        <f>IF(B50="x",4,"")</f>
        <v/>
      </c>
      <c r="D50" s="198"/>
    </row>
    <row r="51" spans="1:4" ht="15" x14ac:dyDescent="0.2">
      <c r="A51" s="196"/>
      <c r="B51" s="57">
        <f>Assessment!C50</f>
        <v>0</v>
      </c>
      <c r="C51" s="57" t="str">
        <f>IF(B51="x",5,"")</f>
        <v/>
      </c>
      <c r="D51" s="199"/>
    </row>
    <row r="52" spans="1:4" ht="15" customHeight="1" x14ac:dyDescent="0.2">
      <c r="A52" s="200">
        <v>2.4</v>
      </c>
      <c r="B52" s="57">
        <f>Assessment!C51</f>
        <v>0</v>
      </c>
      <c r="C52" s="57" t="str">
        <f>IF(B52="x",1,"")</f>
        <v/>
      </c>
      <c r="D52" s="197">
        <f>SUM(C52:C56)</f>
        <v>0</v>
      </c>
    </row>
    <row r="53" spans="1:4" ht="15" x14ac:dyDescent="0.2">
      <c r="A53" s="201"/>
      <c r="B53" s="57">
        <f>Assessment!C52</f>
        <v>0</v>
      </c>
      <c r="C53" s="57" t="str">
        <f>IF(B53="x",2,"")</f>
        <v/>
      </c>
      <c r="D53" s="198"/>
    </row>
    <row r="54" spans="1:4" ht="15" x14ac:dyDescent="0.2">
      <c r="A54" s="201"/>
      <c r="B54" s="57">
        <f>Assessment!C53</f>
        <v>0</v>
      </c>
      <c r="C54" s="57" t="str">
        <f>IF(B54="x",3,"")</f>
        <v/>
      </c>
      <c r="D54" s="198"/>
    </row>
    <row r="55" spans="1:4" ht="15" x14ac:dyDescent="0.2">
      <c r="A55" s="201"/>
      <c r="B55" s="57">
        <f>Assessment!C54</f>
        <v>0</v>
      </c>
      <c r="C55" s="57" t="str">
        <f>IF(B55="x",4,"")</f>
        <v/>
      </c>
      <c r="D55" s="198"/>
    </row>
    <row r="56" spans="1:4" ht="15" x14ac:dyDescent="0.2">
      <c r="A56" s="201"/>
      <c r="B56" s="57">
        <f>Assessment!C55</f>
        <v>0</v>
      </c>
      <c r="C56" s="57" t="str">
        <f>IF(B56="x",5,"")</f>
        <v/>
      </c>
      <c r="D56" s="199"/>
    </row>
    <row r="57" spans="1:4" ht="15" customHeight="1" x14ac:dyDescent="0.2">
      <c r="A57" s="194">
        <v>2.5</v>
      </c>
      <c r="B57" s="57">
        <f>Assessment!C56</f>
        <v>0</v>
      </c>
      <c r="C57" s="57" t="str">
        <f>IF(B57="x",1,"")</f>
        <v/>
      </c>
      <c r="D57" s="197">
        <f>SUM(C57:C62)</f>
        <v>0</v>
      </c>
    </row>
    <row r="58" spans="1:4" ht="15" x14ac:dyDescent="0.2">
      <c r="A58" s="195"/>
      <c r="B58" s="57">
        <f>Assessment!C57</f>
        <v>0</v>
      </c>
      <c r="C58" s="57" t="str">
        <f t="shared" ref="C58:C61" si="1">IF(B58="x",1,"")</f>
        <v/>
      </c>
      <c r="D58" s="198"/>
    </row>
    <row r="59" spans="1:4" ht="15" x14ac:dyDescent="0.2">
      <c r="A59" s="195"/>
      <c r="B59" s="57">
        <f>Assessment!C58</f>
        <v>0</v>
      </c>
      <c r="C59" s="57" t="str">
        <f t="shared" si="1"/>
        <v/>
      </c>
      <c r="D59" s="198"/>
    </row>
    <row r="60" spans="1:4" ht="15" x14ac:dyDescent="0.2">
      <c r="A60" s="195"/>
      <c r="B60" s="57">
        <f>Assessment!C59</f>
        <v>0</v>
      </c>
      <c r="C60" s="57" t="str">
        <f t="shared" si="1"/>
        <v/>
      </c>
      <c r="D60" s="198"/>
    </row>
    <row r="61" spans="1:4" ht="15" x14ac:dyDescent="0.2">
      <c r="A61" s="195"/>
      <c r="B61" s="57">
        <f>Assessment!C60</f>
        <v>0</v>
      </c>
      <c r="C61" s="57" t="str">
        <f t="shared" si="1"/>
        <v/>
      </c>
      <c r="D61" s="198"/>
    </row>
    <row r="62" spans="1:4" ht="15" x14ac:dyDescent="0.2">
      <c r="A62" s="196"/>
      <c r="B62" s="51"/>
      <c r="C62" s="51"/>
      <c r="D62" s="199"/>
    </row>
    <row r="63" spans="1:4" x14ac:dyDescent="0.25">
      <c r="A63" s="202"/>
      <c r="B63" s="203"/>
      <c r="C63" s="203"/>
      <c r="D63" s="203"/>
    </row>
    <row r="64" spans="1:4" ht="20.25" x14ac:dyDescent="0.3">
      <c r="A64" s="45" t="s">
        <v>55</v>
      </c>
      <c r="B64" s="46"/>
      <c r="C64" s="47"/>
      <c r="D64" s="47"/>
    </row>
    <row r="65" spans="1:23" x14ac:dyDescent="0.25">
      <c r="A65" s="48"/>
      <c r="B65" s="48"/>
      <c r="C65" s="48"/>
      <c r="D65" s="48"/>
      <c r="E65" s="50"/>
      <c r="H65" s="49"/>
      <c r="I65" s="49"/>
      <c r="J65" s="49"/>
      <c r="K65" s="49"/>
      <c r="L65" s="49"/>
      <c r="M65" s="49"/>
      <c r="N65" s="50"/>
      <c r="O65" s="50"/>
      <c r="P65" s="50"/>
      <c r="Q65" s="50"/>
      <c r="R65" s="50"/>
      <c r="S65" s="50"/>
      <c r="T65" s="50"/>
      <c r="U65" s="50"/>
      <c r="V65" s="50"/>
      <c r="W65" s="50"/>
    </row>
    <row r="66" spans="1:23" ht="15" customHeight="1" x14ac:dyDescent="0.2">
      <c r="A66" s="194">
        <v>3.1</v>
      </c>
      <c r="B66" s="57">
        <f>Assessment!C65</f>
        <v>0</v>
      </c>
      <c r="C66" s="57" t="str">
        <f>IF(B66="x",1,"")</f>
        <v/>
      </c>
      <c r="D66" s="197">
        <f>SUM(C66:C70)</f>
        <v>0</v>
      </c>
      <c r="F66" s="50"/>
      <c r="G66" s="50"/>
    </row>
    <row r="67" spans="1:23" ht="15" x14ac:dyDescent="0.2">
      <c r="A67" s="195"/>
      <c r="B67" s="57">
        <f>Assessment!C66</f>
        <v>0</v>
      </c>
      <c r="C67" s="57" t="str">
        <f>IF(B67="x",2,"")</f>
        <v/>
      </c>
      <c r="D67" s="198"/>
    </row>
    <row r="68" spans="1:23" ht="15" x14ac:dyDescent="0.2">
      <c r="A68" s="195"/>
      <c r="B68" s="57">
        <f>Assessment!C67</f>
        <v>0</v>
      </c>
      <c r="C68" s="57" t="str">
        <f>IF(B68="x",3,"")</f>
        <v/>
      </c>
      <c r="D68" s="198"/>
    </row>
    <row r="69" spans="1:23" ht="15" x14ac:dyDescent="0.2">
      <c r="A69" s="195"/>
      <c r="B69" s="57">
        <f>Assessment!C68</f>
        <v>0</v>
      </c>
      <c r="C69" s="57" t="str">
        <f>IF(B69="x",4,"")</f>
        <v/>
      </c>
      <c r="D69" s="198"/>
    </row>
    <row r="70" spans="1:23" ht="15" x14ac:dyDescent="0.2">
      <c r="A70" s="196"/>
      <c r="B70" s="57">
        <f>Assessment!C69</f>
        <v>0</v>
      </c>
      <c r="C70" s="57" t="str">
        <f>IF(B70="x",5,"")</f>
        <v/>
      </c>
      <c r="D70" s="199"/>
    </row>
    <row r="71" spans="1:23" ht="15" customHeight="1" x14ac:dyDescent="0.2">
      <c r="A71" s="200">
        <v>3.2</v>
      </c>
      <c r="B71" s="57">
        <f>Assessment!C70</f>
        <v>0</v>
      </c>
      <c r="C71" s="57" t="str">
        <f>IF(B71="x",1,"")</f>
        <v/>
      </c>
      <c r="D71" s="197">
        <f>SUM(C71:C75)</f>
        <v>0</v>
      </c>
    </row>
    <row r="72" spans="1:23" ht="15" x14ac:dyDescent="0.2">
      <c r="A72" s="201"/>
      <c r="B72" s="57">
        <f>Assessment!C71</f>
        <v>0</v>
      </c>
      <c r="C72" s="57" t="str">
        <f>IF(B72="x",2,"")</f>
        <v/>
      </c>
      <c r="D72" s="198"/>
    </row>
    <row r="73" spans="1:23" ht="15" x14ac:dyDescent="0.2">
      <c r="A73" s="201"/>
      <c r="B73" s="57">
        <f>Assessment!C72</f>
        <v>0</v>
      </c>
      <c r="C73" s="57" t="str">
        <f>IF(B73="x",3,"")</f>
        <v/>
      </c>
      <c r="D73" s="198"/>
    </row>
    <row r="74" spans="1:23" ht="15" x14ac:dyDescent="0.2">
      <c r="A74" s="201"/>
      <c r="B74" s="57">
        <f>Assessment!C73</f>
        <v>0</v>
      </c>
      <c r="C74" s="57" t="str">
        <f>IF(B74="x",4,"")</f>
        <v/>
      </c>
      <c r="D74" s="198"/>
    </row>
    <row r="75" spans="1:23" ht="15" x14ac:dyDescent="0.2">
      <c r="A75" s="201"/>
      <c r="B75" s="57">
        <f>Assessment!C74</f>
        <v>0</v>
      </c>
      <c r="C75" s="57" t="str">
        <f>IF(B75="x",5,"")</f>
        <v/>
      </c>
      <c r="D75" s="199"/>
    </row>
    <row r="76" spans="1:23" ht="15" customHeight="1" x14ac:dyDescent="0.2">
      <c r="A76" s="194">
        <v>3.3</v>
      </c>
      <c r="B76" s="57">
        <f>Assessment!C75</f>
        <v>0</v>
      </c>
      <c r="C76" s="57" t="str">
        <f>IF(B76="x",1,"")</f>
        <v/>
      </c>
      <c r="D76" s="197">
        <f>SUM(C76:C80)</f>
        <v>0</v>
      </c>
    </row>
    <row r="77" spans="1:23" ht="15" x14ac:dyDescent="0.2">
      <c r="A77" s="195"/>
      <c r="B77" s="57">
        <f>Assessment!C76</f>
        <v>0</v>
      </c>
      <c r="C77" s="57" t="str">
        <f>IF(B77="x",2,"")</f>
        <v/>
      </c>
      <c r="D77" s="198"/>
    </row>
    <row r="78" spans="1:23" ht="15" x14ac:dyDescent="0.2">
      <c r="A78" s="195"/>
      <c r="B78" s="57">
        <f>Assessment!C77</f>
        <v>0</v>
      </c>
      <c r="C78" s="57" t="str">
        <f>IF(B78="x",3,"")</f>
        <v/>
      </c>
      <c r="D78" s="198"/>
    </row>
    <row r="79" spans="1:23" ht="15" x14ac:dyDescent="0.2">
      <c r="A79" s="195"/>
      <c r="B79" s="57">
        <f>Assessment!C78</f>
        <v>0</v>
      </c>
      <c r="C79" s="57" t="str">
        <f>IF(B79="x",4,"")</f>
        <v/>
      </c>
      <c r="D79" s="198"/>
    </row>
    <row r="80" spans="1:23" ht="15" x14ac:dyDescent="0.2">
      <c r="A80" s="196"/>
      <c r="B80" s="57">
        <f>Assessment!C79</f>
        <v>0</v>
      </c>
      <c r="C80" s="57" t="str">
        <f>IF(B80="x",5,"")</f>
        <v/>
      </c>
      <c r="D80" s="199"/>
    </row>
    <row r="81" spans="1:4" ht="15" customHeight="1" x14ac:dyDescent="0.2">
      <c r="A81" s="200">
        <v>3.4</v>
      </c>
      <c r="B81" s="57">
        <f>Assessment!C80</f>
        <v>0</v>
      </c>
      <c r="C81" s="57" t="str">
        <f>IF(B81="x",1,"")</f>
        <v/>
      </c>
      <c r="D81" s="197">
        <f>SUM(C81:C85)</f>
        <v>0</v>
      </c>
    </row>
    <row r="82" spans="1:4" ht="15" x14ac:dyDescent="0.2">
      <c r="A82" s="201"/>
      <c r="B82" s="57">
        <f>Assessment!C81</f>
        <v>0</v>
      </c>
      <c r="C82" s="57" t="str">
        <f>IF(B82="x",2,"")</f>
        <v/>
      </c>
      <c r="D82" s="198"/>
    </row>
    <row r="83" spans="1:4" ht="15" x14ac:dyDescent="0.2">
      <c r="A83" s="201"/>
      <c r="B83" s="57">
        <f>Assessment!C82</f>
        <v>0</v>
      </c>
      <c r="C83" s="57" t="str">
        <f>IF(B83="x",3,"")</f>
        <v/>
      </c>
      <c r="D83" s="198"/>
    </row>
    <row r="84" spans="1:4" ht="15" x14ac:dyDescent="0.2">
      <c r="A84" s="201"/>
      <c r="B84" s="57">
        <f>Assessment!C83</f>
        <v>0</v>
      </c>
      <c r="C84" s="57" t="str">
        <f>IF(B84="x",4,"")</f>
        <v/>
      </c>
      <c r="D84" s="198"/>
    </row>
    <row r="85" spans="1:4" ht="15" x14ac:dyDescent="0.2">
      <c r="A85" s="201"/>
      <c r="B85" s="57">
        <f>Assessment!C84</f>
        <v>0</v>
      </c>
      <c r="C85" s="57" t="str">
        <f>IF(B85="x",5,"")</f>
        <v/>
      </c>
      <c r="D85" s="199"/>
    </row>
    <row r="86" spans="1:4" ht="15" customHeight="1" x14ac:dyDescent="0.2">
      <c r="A86" s="194">
        <v>3.5</v>
      </c>
      <c r="B86" s="57">
        <f>Assessment!C85</f>
        <v>0</v>
      </c>
      <c r="C86" s="57" t="str">
        <f>IF(B86="x",1,"")</f>
        <v/>
      </c>
      <c r="D86" s="197">
        <f>SUM(C86:C90)</f>
        <v>0</v>
      </c>
    </row>
    <row r="87" spans="1:4" ht="15" x14ac:dyDescent="0.2">
      <c r="A87" s="195"/>
      <c r="B87" s="57">
        <f>Assessment!C86</f>
        <v>0</v>
      </c>
      <c r="C87" s="57" t="str">
        <f>IF(B87="x",2,"")</f>
        <v/>
      </c>
      <c r="D87" s="198"/>
    </row>
    <row r="88" spans="1:4" ht="15" x14ac:dyDescent="0.2">
      <c r="A88" s="195"/>
      <c r="B88" s="57">
        <f>Assessment!C87</f>
        <v>0</v>
      </c>
      <c r="C88" s="57" t="str">
        <f>IF(B88="x",3,"")</f>
        <v/>
      </c>
      <c r="D88" s="198"/>
    </row>
    <row r="89" spans="1:4" ht="15" x14ac:dyDescent="0.2">
      <c r="A89" s="195"/>
      <c r="B89" s="57">
        <f>Assessment!C88</f>
        <v>0</v>
      </c>
      <c r="C89" s="57" t="str">
        <f>IF(B89="x",4,"")</f>
        <v/>
      </c>
      <c r="D89" s="198"/>
    </row>
    <row r="90" spans="1:4" ht="15" x14ac:dyDescent="0.2">
      <c r="A90" s="196"/>
      <c r="B90" s="57">
        <f>Assessment!C89</f>
        <v>0</v>
      </c>
      <c r="C90" s="57" t="str">
        <f>IF(B90="x",5,"")</f>
        <v/>
      </c>
      <c r="D90" s="199"/>
    </row>
    <row r="91" spans="1:4" ht="15" customHeight="1" x14ac:dyDescent="0.2">
      <c r="A91" s="194">
        <v>3.6</v>
      </c>
      <c r="B91" s="57">
        <f>Assessment!C90</f>
        <v>0</v>
      </c>
      <c r="C91" s="57" t="str">
        <f t="shared" ref="C91:C95" si="2">IF(B91="x",1,"")</f>
        <v/>
      </c>
      <c r="D91" s="197">
        <f>SUM(C91:C96)</f>
        <v>0</v>
      </c>
    </row>
    <row r="92" spans="1:4" ht="15" x14ac:dyDescent="0.2">
      <c r="A92" s="195"/>
      <c r="B92" s="57">
        <f>Assessment!C91</f>
        <v>0</v>
      </c>
      <c r="C92" s="57" t="str">
        <f t="shared" si="2"/>
        <v/>
      </c>
      <c r="D92" s="198"/>
    </row>
    <row r="93" spans="1:4" ht="15" x14ac:dyDescent="0.2">
      <c r="A93" s="195"/>
      <c r="B93" s="57">
        <f>Assessment!C92</f>
        <v>0</v>
      </c>
      <c r="C93" s="57" t="str">
        <f t="shared" si="2"/>
        <v/>
      </c>
      <c r="D93" s="198"/>
    </row>
    <row r="94" spans="1:4" ht="15" x14ac:dyDescent="0.2">
      <c r="A94" s="195"/>
      <c r="B94" s="57">
        <f>Assessment!C93</f>
        <v>0</v>
      </c>
      <c r="C94" s="57" t="str">
        <f t="shared" si="2"/>
        <v/>
      </c>
      <c r="D94" s="198"/>
    </row>
    <row r="95" spans="1:4" ht="15" x14ac:dyDescent="0.2">
      <c r="A95" s="195"/>
      <c r="B95" s="57">
        <f>Assessment!C94</f>
        <v>0</v>
      </c>
      <c r="C95" s="57" t="str">
        <f t="shared" si="2"/>
        <v/>
      </c>
      <c r="D95" s="198"/>
    </row>
    <row r="96" spans="1:4" ht="15" x14ac:dyDescent="0.2">
      <c r="A96" s="196"/>
      <c r="B96" s="51"/>
      <c r="C96" s="51"/>
      <c r="D96" s="199"/>
    </row>
    <row r="97" spans="1:23" x14ac:dyDescent="0.25">
      <c r="A97" s="202"/>
      <c r="B97" s="203"/>
      <c r="C97" s="203"/>
      <c r="D97" s="203"/>
    </row>
    <row r="98" spans="1:23" ht="20.25" x14ac:dyDescent="0.3">
      <c r="A98" s="45" t="s">
        <v>85</v>
      </c>
      <c r="B98" s="46"/>
      <c r="C98" s="47"/>
      <c r="D98" s="47"/>
    </row>
    <row r="99" spans="1:23" x14ac:dyDescent="0.25">
      <c r="A99" s="48"/>
      <c r="B99" s="48"/>
      <c r="C99" s="48"/>
      <c r="D99" s="48"/>
      <c r="E99" s="50"/>
      <c r="H99" s="49"/>
      <c r="I99" s="49"/>
      <c r="J99" s="49"/>
      <c r="K99" s="49"/>
      <c r="L99" s="49"/>
      <c r="M99" s="49"/>
      <c r="N99" s="50"/>
      <c r="O99" s="50"/>
      <c r="P99" s="50"/>
      <c r="Q99" s="50"/>
      <c r="R99" s="50"/>
      <c r="S99" s="50"/>
      <c r="T99" s="50"/>
      <c r="U99" s="50"/>
      <c r="V99" s="50"/>
      <c r="W99" s="50"/>
    </row>
    <row r="100" spans="1:23" ht="15" customHeight="1" x14ac:dyDescent="0.2">
      <c r="A100" s="194">
        <v>4.0999999999999996</v>
      </c>
      <c r="B100" s="57">
        <f>Assessment!C99</f>
        <v>0</v>
      </c>
      <c r="C100" s="57" t="str">
        <f>IF(B100="x",1,"")</f>
        <v/>
      </c>
      <c r="D100" s="197">
        <f>SUM(C100:C104)</f>
        <v>0</v>
      </c>
      <c r="F100" s="50"/>
      <c r="G100" s="50"/>
    </row>
    <row r="101" spans="1:23" ht="15" x14ac:dyDescent="0.2">
      <c r="A101" s="195"/>
      <c r="B101" s="57">
        <f>Assessment!C100</f>
        <v>0</v>
      </c>
      <c r="C101" s="57" t="str">
        <f>IF(B101="x",2,"")</f>
        <v/>
      </c>
      <c r="D101" s="198"/>
    </row>
    <row r="102" spans="1:23" ht="15" x14ac:dyDescent="0.2">
      <c r="A102" s="195"/>
      <c r="B102" s="57">
        <f>Assessment!C101</f>
        <v>0</v>
      </c>
      <c r="C102" s="57" t="str">
        <f>IF(B102="x",3,"")</f>
        <v/>
      </c>
      <c r="D102" s="198"/>
    </row>
    <row r="103" spans="1:23" ht="15" x14ac:dyDescent="0.2">
      <c r="A103" s="195"/>
      <c r="B103" s="57">
        <f>Assessment!C102</f>
        <v>0</v>
      </c>
      <c r="C103" s="57" t="str">
        <f>IF(B103="x",4,"")</f>
        <v/>
      </c>
      <c r="D103" s="198"/>
    </row>
    <row r="104" spans="1:23" ht="15" x14ac:dyDescent="0.2">
      <c r="A104" s="196"/>
      <c r="B104" s="57">
        <f>Assessment!C103</f>
        <v>0</v>
      </c>
      <c r="C104" s="57" t="str">
        <f>IF(B104="x",5,"")</f>
        <v/>
      </c>
      <c r="D104" s="199"/>
    </row>
    <row r="105" spans="1:23" ht="15" customHeight="1" x14ac:dyDescent="0.2">
      <c r="A105" s="200">
        <v>4.2</v>
      </c>
      <c r="B105" s="57">
        <f>Assessment!C104</f>
        <v>0</v>
      </c>
      <c r="C105" s="57" t="str">
        <f>IF(B105="x",1,"")</f>
        <v/>
      </c>
      <c r="D105" s="197">
        <f>SUM(C105:C109)</f>
        <v>0</v>
      </c>
    </row>
    <row r="106" spans="1:23" ht="15" x14ac:dyDescent="0.2">
      <c r="A106" s="201"/>
      <c r="B106" s="57">
        <f>Assessment!C105</f>
        <v>0</v>
      </c>
      <c r="C106" s="57" t="str">
        <f>IF(B106="x",2,"")</f>
        <v/>
      </c>
      <c r="D106" s="198"/>
    </row>
    <row r="107" spans="1:23" ht="15" x14ac:dyDescent="0.2">
      <c r="A107" s="201"/>
      <c r="B107" s="57">
        <f>Assessment!C106</f>
        <v>0</v>
      </c>
      <c r="C107" s="57" t="str">
        <f>IF(B107="x",3,"")</f>
        <v/>
      </c>
      <c r="D107" s="198"/>
    </row>
    <row r="108" spans="1:23" ht="15" x14ac:dyDescent="0.2">
      <c r="A108" s="201"/>
      <c r="B108" s="57">
        <f>Assessment!C107</f>
        <v>0</v>
      </c>
      <c r="C108" s="57" t="str">
        <f>IF(B108="x",4,"")</f>
        <v/>
      </c>
      <c r="D108" s="198"/>
    </row>
    <row r="109" spans="1:23" ht="15" x14ac:dyDescent="0.2">
      <c r="A109" s="201"/>
      <c r="B109" s="57">
        <f>Assessment!C108</f>
        <v>0</v>
      </c>
      <c r="C109" s="57" t="str">
        <f>IF(B109="x",5,"")</f>
        <v/>
      </c>
      <c r="D109" s="199"/>
    </row>
    <row r="110" spans="1:23" ht="15" customHeight="1" x14ac:dyDescent="0.2">
      <c r="A110" s="194">
        <v>4.3</v>
      </c>
      <c r="B110" s="57">
        <f>Assessment!C109</f>
        <v>0</v>
      </c>
      <c r="C110" s="57" t="str">
        <f>IF(B110="x",1,"")</f>
        <v/>
      </c>
      <c r="D110" s="197">
        <f>SUM(C110:C114)</f>
        <v>0</v>
      </c>
    </row>
    <row r="111" spans="1:23" ht="15" x14ac:dyDescent="0.2">
      <c r="A111" s="195"/>
      <c r="B111" s="57">
        <f>Assessment!C110</f>
        <v>0</v>
      </c>
      <c r="C111" s="57" t="str">
        <f>IF(B111="x",2,"")</f>
        <v/>
      </c>
      <c r="D111" s="198"/>
    </row>
    <row r="112" spans="1:23" ht="15" x14ac:dyDescent="0.2">
      <c r="A112" s="195"/>
      <c r="B112" s="57">
        <f>Assessment!C111</f>
        <v>0</v>
      </c>
      <c r="C112" s="57" t="str">
        <f>IF(B112="x",3,"")</f>
        <v/>
      </c>
      <c r="D112" s="198"/>
    </row>
    <row r="113" spans="1:4" ht="15" x14ac:dyDescent="0.2">
      <c r="A113" s="195"/>
      <c r="B113" s="57">
        <f>Assessment!C112</f>
        <v>0</v>
      </c>
      <c r="C113" s="57" t="str">
        <f>IF(B113="x",4,"")</f>
        <v/>
      </c>
      <c r="D113" s="198"/>
    </row>
    <row r="114" spans="1:4" ht="15" x14ac:dyDescent="0.2">
      <c r="A114" s="196"/>
      <c r="B114" s="57">
        <f>Assessment!C113</f>
        <v>0</v>
      </c>
      <c r="C114" s="57" t="str">
        <f>IF(B114="x",5,"")</f>
        <v/>
      </c>
      <c r="D114" s="199"/>
    </row>
    <row r="115" spans="1:4" ht="15" customHeight="1" x14ac:dyDescent="0.2">
      <c r="A115" s="200">
        <v>4.4000000000000004</v>
      </c>
      <c r="B115" s="57">
        <f>Assessment!C114</f>
        <v>0</v>
      </c>
      <c r="C115" s="57" t="str">
        <f>IF(B115="x",1,"")</f>
        <v/>
      </c>
      <c r="D115" s="197">
        <f>SUM(C115:C119)</f>
        <v>0</v>
      </c>
    </row>
    <row r="116" spans="1:4" ht="15" x14ac:dyDescent="0.2">
      <c r="A116" s="201"/>
      <c r="B116" s="57">
        <f>Assessment!C115</f>
        <v>0</v>
      </c>
      <c r="C116" s="57" t="str">
        <f>IF(B116="x",2,"")</f>
        <v/>
      </c>
      <c r="D116" s="198"/>
    </row>
    <row r="117" spans="1:4" ht="15" x14ac:dyDescent="0.2">
      <c r="A117" s="201"/>
      <c r="B117" s="57">
        <f>Assessment!C116</f>
        <v>0</v>
      </c>
      <c r="C117" s="57" t="str">
        <f>IF(B117="x",3,"")</f>
        <v/>
      </c>
      <c r="D117" s="198"/>
    </row>
    <row r="118" spans="1:4" ht="15" x14ac:dyDescent="0.2">
      <c r="A118" s="201"/>
      <c r="B118" s="57">
        <f>Assessment!C117</f>
        <v>0</v>
      </c>
      <c r="C118" s="57" t="str">
        <f>IF(B118="x",4,"")</f>
        <v/>
      </c>
      <c r="D118" s="198"/>
    </row>
    <row r="119" spans="1:4" ht="15" x14ac:dyDescent="0.2">
      <c r="A119" s="201"/>
      <c r="B119" s="57">
        <f>Assessment!C118</f>
        <v>0</v>
      </c>
      <c r="C119" s="57" t="str">
        <f>IF(B119="x",5,"")</f>
        <v/>
      </c>
      <c r="D119" s="199"/>
    </row>
    <row r="120" spans="1:4" ht="15" customHeight="1" x14ac:dyDescent="0.2">
      <c r="A120" s="194">
        <v>4.5</v>
      </c>
      <c r="B120" s="57">
        <f>Assessment!C119</f>
        <v>0</v>
      </c>
      <c r="C120" s="57" t="str">
        <f>IF(B120="x",1,"")</f>
        <v/>
      </c>
      <c r="D120" s="197">
        <f>SUM(C120:C124)</f>
        <v>0</v>
      </c>
    </row>
    <row r="121" spans="1:4" ht="15" x14ac:dyDescent="0.2">
      <c r="A121" s="195"/>
      <c r="B121" s="57">
        <f>Assessment!C120</f>
        <v>0</v>
      </c>
      <c r="C121" s="57" t="str">
        <f>IF(B121="x",2,"")</f>
        <v/>
      </c>
      <c r="D121" s="198"/>
    </row>
    <row r="122" spans="1:4" ht="15" x14ac:dyDescent="0.2">
      <c r="A122" s="195"/>
      <c r="B122" s="57">
        <f>Assessment!C121</f>
        <v>0</v>
      </c>
      <c r="C122" s="57" t="str">
        <f>IF(B122="x",3,"")</f>
        <v/>
      </c>
      <c r="D122" s="198"/>
    </row>
    <row r="123" spans="1:4" ht="15" x14ac:dyDescent="0.2">
      <c r="A123" s="195"/>
      <c r="B123" s="57">
        <f>Assessment!C122</f>
        <v>0</v>
      </c>
      <c r="C123" s="57" t="str">
        <f>IF(B123="x",4,"")</f>
        <v/>
      </c>
      <c r="D123" s="198"/>
    </row>
    <row r="124" spans="1:4" ht="15" x14ac:dyDescent="0.2">
      <c r="A124" s="196"/>
      <c r="B124" s="57">
        <f>Assessment!C123</f>
        <v>0</v>
      </c>
      <c r="C124" s="57" t="str">
        <f>IF(B124="x",5,"")</f>
        <v/>
      </c>
      <c r="D124" s="199"/>
    </row>
    <row r="125" spans="1:4" ht="15" customHeight="1" x14ac:dyDescent="0.2">
      <c r="A125" s="194">
        <v>4.5999999999999996</v>
      </c>
      <c r="B125" s="57">
        <f>Assessment!C124</f>
        <v>0</v>
      </c>
      <c r="C125" s="57" t="str">
        <f>IF(B125="x",1,"")</f>
        <v/>
      </c>
      <c r="D125" s="197">
        <f>SUM(C125:C130)</f>
        <v>0</v>
      </c>
    </row>
    <row r="126" spans="1:4" ht="15" x14ac:dyDescent="0.2">
      <c r="A126" s="195"/>
      <c r="B126" s="57">
        <f>Assessment!C125</f>
        <v>0</v>
      </c>
      <c r="C126" s="57" t="str">
        <f t="shared" ref="C126:C129" si="3">IF(B126="x",1,"")</f>
        <v/>
      </c>
      <c r="D126" s="198"/>
    </row>
    <row r="127" spans="1:4" ht="15" x14ac:dyDescent="0.2">
      <c r="A127" s="195"/>
      <c r="B127" s="57">
        <f>Assessment!C126</f>
        <v>0</v>
      </c>
      <c r="C127" s="57" t="str">
        <f t="shared" si="3"/>
        <v/>
      </c>
      <c r="D127" s="198"/>
    </row>
    <row r="128" spans="1:4" ht="15" x14ac:dyDescent="0.2">
      <c r="A128" s="195"/>
      <c r="B128" s="57">
        <f>Assessment!C127</f>
        <v>0</v>
      </c>
      <c r="C128" s="57" t="str">
        <f t="shared" si="3"/>
        <v/>
      </c>
      <c r="D128" s="198"/>
    </row>
    <row r="129" spans="1:23" ht="15" x14ac:dyDescent="0.2">
      <c r="A129" s="195"/>
      <c r="B129" s="57">
        <f>Assessment!C128</f>
        <v>0</v>
      </c>
      <c r="C129" s="57" t="str">
        <f t="shared" si="3"/>
        <v/>
      </c>
      <c r="D129" s="198"/>
    </row>
    <row r="130" spans="1:23" ht="15" x14ac:dyDescent="0.2">
      <c r="A130" s="196"/>
      <c r="B130" s="51"/>
      <c r="C130" s="51"/>
      <c r="D130" s="199"/>
    </row>
    <row r="131" spans="1:23" x14ac:dyDescent="0.25">
      <c r="A131" s="202"/>
      <c r="B131" s="203"/>
      <c r="C131" s="203"/>
      <c r="D131" s="203"/>
    </row>
    <row r="132" spans="1:23" ht="20.25" x14ac:dyDescent="0.3">
      <c r="A132" s="45" t="s">
        <v>121</v>
      </c>
      <c r="B132" s="46"/>
      <c r="C132" s="47"/>
      <c r="D132" s="47"/>
    </row>
    <row r="133" spans="1:23" x14ac:dyDescent="0.25">
      <c r="A133" s="48"/>
      <c r="B133" s="48"/>
      <c r="C133" s="48"/>
      <c r="D133" s="48"/>
      <c r="E133" s="50"/>
      <c r="H133" s="49"/>
      <c r="I133" s="49"/>
      <c r="J133" s="49"/>
      <c r="K133" s="49"/>
      <c r="L133" s="49"/>
      <c r="M133" s="49"/>
      <c r="N133" s="50"/>
      <c r="O133" s="50"/>
      <c r="P133" s="50"/>
      <c r="Q133" s="50"/>
      <c r="R133" s="50"/>
      <c r="S133" s="50"/>
      <c r="T133" s="50"/>
      <c r="U133" s="50"/>
      <c r="V133" s="50"/>
      <c r="W133" s="50"/>
    </row>
    <row r="134" spans="1:23" x14ac:dyDescent="0.25">
      <c r="A134" s="194">
        <v>5.0999999999999996</v>
      </c>
      <c r="B134" s="56">
        <f>Assessment!C133</f>
        <v>0</v>
      </c>
      <c r="C134" s="57" t="str">
        <f t="shared" ref="C134:C138" si="4">IF(B134="x",1,"")</f>
        <v/>
      </c>
      <c r="D134" s="197">
        <f>SUM(C134:C139)</f>
        <v>0</v>
      </c>
      <c r="F134" s="50"/>
      <c r="G134" s="50"/>
    </row>
    <row r="135" spans="1:23" x14ac:dyDescent="0.25">
      <c r="A135" s="195"/>
      <c r="B135" s="56">
        <f>Assessment!C134</f>
        <v>0</v>
      </c>
      <c r="C135" s="57" t="str">
        <f t="shared" si="4"/>
        <v/>
      </c>
      <c r="D135" s="198"/>
    </row>
    <row r="136" spans="1:23" x14ac:dyDescent="0.25">
      <c r="A136" s="195"/>
      <c r="B136" s="56">
        <f>Assessment!C135</f>
        <v>0</v>
      </c>
      <c r="C136" s="57" t="str">
        <f t="shared" si="4"/>
        <v/>
      </c>
      <c r="D136" s="198"/>
    </row>
    <row r="137" spans="1:23" x14ac:dyDescent="0.25">
      <c r="A137" s="195"/>
      <c r="B137" s="56">
        <f>Assessment!C136</f>
        <v>0</v>
      </c>
      <c r="C137" s="57" t="str">
        <f t="shared" si="4"/>
        <v/>
      </c>
      <c r="D137" s="198"/>
    </row>
    <row r="138" spans="1:23" x14ac:dyDescent="0.25">
      <c r="A138" s="195"/>
      <c r="B138" s="56">
        <f>Assessment!C137</f>
        <v>0</v>
      </c>
      <c r="C138" s="57" t="str">
        <f t="shared" si="4"/>
        <v/>
      </c>
      <c r="D138" s="198"/>
    </row>
    <row r="139" spans="1:23" x14ac:dyDescent="0.25">
      <c r="A139" s="195"/>
      <c r="B139" s="52"/>
      <c r="C139" s="51"/>
      <c r="D139" s="199"/>
    </row>
    <row r="140" spans="1:23" x14ac:dyDescent="0.25">
      <c r="A140" s="194">
        <v>5.2</v>
      </c>
      <c r="B140" s="56">
        <f>Assessment!C139</f>
        <v>0</v>
      </c>
      <c r="C140" s="57" t="str">
        <f t="shared" ref="C140" si="5">IF(B140="x",1,"")</f>
        <v/>
      </c>
      <c r="D140" s="197">
        <f>SUM(C140:C144)</f>
        <v>0</v>
      </c>
    </row>
    <row r="141" spans="1:23" x14ac:dyDescent="0.25">
      <c r="A141" s="195"/>
      <c r="B141" s="56">
        <f>Assessment!C140</f>
        <v>0</v>
      </c>
      <c r="C141" s="57" t="str">
        <f>IF(B141="x",2,"")</f>
        <v/>
      </c>
      <c r="D141" s="198"/>
    </row>
    <row r="142" spans="1:23" x14ac:dyDescent="0.25">
      <c r="A142" s="195"/>
      <c r="B142" s="56">
        <f>Assessment!C141</f>
        <v>0</v>
      </c>
      <c r="C142" s="57" t="str">
        <f>IF(B142="x",3,"")</f>
        <v/>
      </c>
      <c r="D142" s="198"/>
    </row>
    <row r="143" spans="1:23" x14ac:dyDescent="0.25">
      <c r="A143" s="195"/>
      <c r="B143" s="56">
        <f>Assessment!C142</f>
        <v>0</v>
      </c>
      <c r="C143" s="57" t="str">
        <f>IF(B143="x",4,"")</f>
        <v/>
      </c>
      <c r="D143" s="198"/>
    </row>
    <row r="144" spans="1:23" x14ac:dyDescent="0.25">
      <c r="A144" s="196"/>
      <c r="B144" s="56">
        <f>Assessment!C143</f>
        <v>0</v>
      </c>
      <c r="C144" s="57" t="str">
        <f>IF(B144="x",5,"")</f>
        <v/>
      </c>
      <c r="D144" s="199"/>
    </row>
    <row r="145" spans="1:4" x14ac:dyDescent="0.25">
      <c r="A145" s="194">
        <v>5.3</v>
      </c>
      <c r="B145" s="56">
        <f>Assessment!C144</f>
        <v>0</v>
      </c>
      <c r="C145" s="57" t="str">
        <f>IF(B145="x",1,"")</f>
        <v/>
      </c>
      <c r="D145" s="197">
        <f>SUM(C145:C149)</f>
        <v>0</v>
      </c>
    </row>
    <row r="146" spans="1:4" x14ac:dyDescent="0.25">
      <c r="A146" s="195"/>
      <c r="B146" s="56">
        <f>Assessment!C145</f>
        <v>0</v>
      </c>
      <c r="C146" s="57" t="str">
        <f>IF(B146="x",2,"")</f>
        <v/>
      </c>
      <c r="D146" s="198"/>
    </row>
    <row r="147" spans="1:4" x14ac:dyDescent="0.25">
      <c r="A147" s="195"/>
      <c r="B147" s="56">
        <f>Assessment!C146</f>
        <v>0</v>
      </c>
      <c r="C147" s="57" t="str">
        <f>IF(B147="x",3,"")</f>
        <v/>
      </c>
      <c r="D147" s="198"/>
    </row>
    <row r="148" spans="1:4" x14ac:dyDescent="0.25">
      <c r="A148" s="195"/>
      <c r="B148" s="56">
        <f>Assessment!C147</f>
        <v>0</v>
      </c>
      <c r="C148" s="57" t="str">
        <f>IF(B148="x",4,"")</f>
        <v/>
      </c>
      <c r="D148" s="198"/>
    </row>
    <row r="149" spans="1:4" x14ac:dyDescent="0.25">
      <c r="A149" s="196"/>
      <c r="B149" s="56">
        <f>Assessment!C148</f>
        <v>0</v>
      </c>
      <c r="C149" s="57" t="str">
        <f>IF(B149="x",5,"")</f>
        <v/>
      </c>
      <c r="D149" s="199"/>
    </row>
    <row r="150" spans="1:4" x14ac:dyDescent="0.25">
      <c r="A150" s="200">
        <v>5.4</v>
      </c>
      <c r="B150" s="56">
        <f>Assessment!C149</f>
        <v>0</v>
      </c>
      <c r="C150" s="57" t="str">
        <f>IF(B150="x",1,"")</f>
        <v/>
      </c>
      <c r="D150" s="197">
        <f>SUM(C150:C154)</f>
        <v>0</v>
      </c>
    </row>
    <row r="151" spans="1:4" x14ac:dyDescent="0.25">
      <c r="A151" s="201"/>
      <c r="B151" s="56">
        <f>Assessment!C150</f>
        <v>0</v>
      </c>
      <c r="C151" s="57" t="str">
        <f>IF(B151="x",2,"")</f>
        <v/>
      </c>
      <c r="D151" s="198"/>
    </row>
    <row r="152" spans="1:4" x14ac:dyDescent="0.25">
      <c r="A152" s="201"/>
      <c r="B152" s="56">
        <f>Assessment!C151</f>
        <v>0</v>
      </c>
      <c r="C152" s="57" t="str">
        <f>IF(B152="x",3,"")</f>
        <v/>
      </c>
      <c r="D152" s="198"/>
    </row>
    <row r="153" spans="1:4" x14ac:dyDescent="0.25">
      <c r="A153" s="201"/>
      <c r="B153" s="56">
        <f>Assessment!C152</f>
        <v>0</v>
      </c>
      <c r="C153" s="57" t="str">
        <f>IF(B153="x",4,"")</f>
        <v/>
      </c>
      <c r="D153" s="198"/>
    </row>
    <row r="154" spans="1:4" x14ac:dyDescent="0.25">
      <c r="A154" s="201"/>
      <c r="B154" s="56">
        <f>Assessment!C153</f>
        <v>0</v>
      </c>
      <c r="C154" s="57" t="str">
        <f>IF(B154="x",5,"")</f>
        <v/>
      </c>
      <c r="D154" s="199"/>
    </row>
    <row r="155" spans="1:4" x14ac:dyDescent="0.25">
      <c r="A155" s="194">
        <v>5.5</v>
      </c>
      <c r="B155" s="56">
        <f>Assessment!C154</f>
        <v>0</v>
      </c>
      <c r="C155" s="57" t="str">
        <f>IF(B155="x",1,"")</f>
        <v/>
      </c>
      <c r="D155" s="197">
        <f>SUM(C155:C159)</f>
        <v>0</v>
      </c>
    </row>
    <row r="156" spans="1:4" x14ac:dyDescent="0.25">
      <c r="A156" s="195"/>
      <c r="B156" s="56">
        <f>Assessment!C155</f>
        <v>0</v>
      </c>
      <c r="C156" s="57" t="str">
        <f>IF(B156="x",2,"")</f>
        <v/>
      </c>
      <c r="D156" s="198"/>
    </row>
    <row r="157" spans="1:4" x14ac:dyDescent="0.25">
      <c r="A157" s="195"/>
      <c r="B157" s="56">
        <f>Assessment!C156</f>
        <v>0</v>
      </c>
      <c r="C157" s="57" t="str">
        <f>IF(B157="x",3,"")</f>
        <v/>
      </c>
      <c r="D157" s="198"/>
    </row>
    <row r="158" spans="1:4" x14ac:dyDescent="0.25">
      <c r="A158" s="195"/>
      <c r="B158" s="56">
        <f>Assessment!C157</f>
        <v>0</v>
      </c>
      <c r="C158" s="57" t="str">
        <f>IF(B158="x",4,"")</f>
        <v/>
      </c>
      <c r="D158" s="198"/>
    </row>
    <row r="159" spans="1:4" x14ac:dyDescent="0.25">
      <c r="A159" s="196"/>
      <c r="B159" s="56">
        <f>Assessment!C158</f>
        <v>0</v>
      </c>
      <c r="C159" s="57" t="str">
        <f>IF(B159="x",5,"")</f>
        <v/>
      </c>
      <c r="D159" s="199"/>
    </row>
    <row r="160" spans="1:4" x14ac:dyDescent="0.25">
      <c r="A160" s="194">
        <v>5.6</v>
      </c>
      <c r="B160" s="56">
        <f>Assessment!C159</f>
        <v>0</v>
      </c>
      <c r="C160" s="57" t="str">
        <f>IF(B160="x",0.5,"")</f>
        <v/>
      </c>
      <c r="D160" s="197">
        <f>SUM(C160:C170)</f>
        <v>0</v>
      </c>
    </row>
    <row r="161" spans="1:23" x14ac:dyDescent="0.25">
      <c r="A161" s="195"/>
      <c r="B161" s="56">
        <f>Assessment!C160</f>
        <v>0</v>
      </c>
      <c r="C161" s="57" t="str">
        <f t="shared" ref="C161:C169" si="6">IF(B161="x",0.5,"")</f>
        <v/>
      </c>
      <c r="D161" s="198"/>
    </row>
    <row r="162" spans="1:23" x14ac:dyDescent="0.25">
      <c r="A162" s="195"/>
      <c r="B162" s="56">
        <f>Assessment!C161</f>
        <v>0</v>
      </c>
      <c r="C162" s="57" t="str">
        <f t="shared" si="6"/>
        <v/>
      </c>
      <c r="D162" s="198"/>
    </row>
    <row r="163" spans="1:23" x14ac:dyDescent="0.25">
      <c r="A163" s="195"/>
      <c r="B163" s="56">
        <f>Assessment!C162</f>
        <v>0</v>
      </c>
      <c r="C163" s="57" t="str">
        <f t="shared" si="6"/>
        <v/>
      </c>
      <c r="D163" s="198"/>
    </row>
    <row r="164" spans="1:23" x14ac:dyDescent="0.25">
      <c r="A164" s="195"/>
      <c r="B164" s="56">
        <f>Assessment!C163</f>
        <v>0</v>
      </c>
      <c r="C164" s="57" t="str">
        <f t="shared" si="6"/>
        <v/>
      </c>
      <c r="D164" s="198"/>
    </row>
    <row r="165" spans="1:23" x14ac:dyDescent="0.25">
      <c r="A165" s="195"/>
      <c r="B165" s="56">
        <f>Assessment!C164</f>
        <v>0</v>
      </c>
      <c r="C165" s="57" t="str">
        <f t="shared" si="6"/>
        <v/>
      </c>
      <c r="D165" s="198"/>
    </row>
    <row r="166" spans="1:23" x14ac:dyDescent="0.25">
      <c r="A166" s="195"/>
      <c r="B166" s="56">
        <f>Assessment!C165</f>
        <v>0</v>
      </c>
      <c r="C166" s="57" t="str">
        <f t="shared" si="6"/>
        <v/>
      </c>
      <c r="D166" s="198"/>
    </row>
    <row r="167" spans="1:23" x14ac:dyDescent="0.25">
      <c r="A167" s="195"/>
      <c r="B167" s="56">
        <f>Assessment!C166</f>
        <v>0</v>
      </c>
      <c r="C167" s="57" t="str">
        <f t="shared" si="6"/>
        <v/>
      </c>
      <c r="D167" s="198"/>
    </row>
    <row r="168" spans="1:23" x14ac:dyDescent="0.25">
      <c r="A168" s="195"/>
      <c r="B168" s="56">
        <f>Assessment!C167</f>
        <v>0</v>
      </c>
      <c r="C168" s="57" t="str">
        <f t="shared" si="6"/>
        <v/>
      </c>
      <c r="D168" s="198"/>
    </row>
    <row r="169" spans="1:23" x14ac:dyDescent="0.25">
      <c r="A169" s="195"/>
      <c r="B169" s="56">
        <f>Assessment!C168</f>
        <v>0</v>
      </c>
      <c r="C169" s="57" t="str">
        <f t="shared" si="6"/>
        <v/>
      </c>
      <c r="D169" s="198"/>
    </row>
    <row r="170" spans="1:23" x14ac:dyDescent="0.25">
      <c r="A170" s="196"/>
      <c r="B170" s="52"/>
      <c r="C170" s="51"/>
      <c r="D170" s="199"/>
    </row>
    <row r="171" spans="1:23" x14ac:dyDescent="0.25">
      <c r="A171" s="202"/>
      <c r="B171" s="203"/>
      <c r="C171" s="203"/>
      <c r="D171" s="203"/>
    </row>
    <row r="172" spans="1:23" ht="20.25" x14ac:dyDescent="0.3">
      <c r="A172" s="45" t="s">
        <v>151</v>
      </c>
      <c r="B172" s="46"/>
      <c r="C172" s="47"/>
      <c r="D172" s="47"/>
    </row>
    <row r="173" spans="1:23" x14ac:dyDescent="0.25">
      <c r="A173" s="48"/>
      <c r="B173" s="48"/>
      <c r="C173" s="48"/>
      <c r="D173" s="48"/>
      <c r="E173" s="50"/>
      <c r="H173" s="49"/>
      <c r="I173" s="49"/>
      <c r="J173" s="49"/>
      <c r="K173" s="49"/>
      <c r="L173" s="49"/>
      <c r="M173" s="49"/>
      <c r="N173" s="50"/>
      <c r="O173" s="50"/>
      <c r="P173" s="50"/>
      <c r="Q173" s="50"/>
      <c r="R173" s="50"/>
      <c r="S173" s="50"/>
      <c r="T173" s="50"/>
      <c r="U173" s="50"/>
      <c r="V173" s="50"/>
      <c r="W173" s="50"/>
    </row>
    <row r="174" spans="1:23" ht="15" customHeight="1" x14ac:dyDescent="0.2">
      <c r="A174" s="194">
        <v>6.1</v>
      </c>
      <c r="B174" s="57">
        <f>Assessment!C173</f>
        <v>0</v>
      </c>
      <c r="C174" s="57" t="str">
        <f>IF(B174="x",1,"")</f>
        <v/>
      </c>
      <c r="D174" s="197">
        <f>SUM(C174:C178)</f>
        <v>0</v>
      </c>
      <c r="F174" s="50"/>
      <c r="G174" s="50"/>
    </row>
    <row r="175" spans="1:23" ht="15" x14ac:dyDescent="0.2">
      <c r="A175" s="195"/>
      <c r="B175" s="57">
        <f>Assessment!C174</f>
        <v>0</v>
      </c>
      <c r="C175" s="57" t="str">
        <f>IF(B175="x",2,"")</f>
        <v/>
      </c>
      <c r="D175" s="198"/>
    </row>
    <row r="176" spans="1:23" ht="15" x14ac:dyDescent="0.2">
      <c r="A176" s="195"/>
      <c r="B176" s="57">
        <f>Assessment!C175</f>
        <v>0</v>
      </c>
      <c r="C176" s="57" t="str">
        <f>IF(B176="x",3,"")</f>
        <v/>
      </c>
      <c r="D176" s="198"/>
    </row>
    <row r="177" spans="1:4" ht="15" x14ac:dyDescent="0.2">
      <c r="A177" s="195"/>
      <c r="B177" s="57">
        <f>Assessment!C176</f>
        <v>0</v>
      </c>
      <c r="C177" s="57" t="str">
        <f>IF(B177="x",4,"")</f>
        <v/>
      </c>
      <c r="D177" s="198"/>
    </row>
    <row r="178" spans="1:4" ht="15" x14ac:dyDescent="0.2">
      <c r="A178" s="196"/>
      <c r="B178" s="57">
        <f>Assessment!C177</f>
        <v>0</v>
      </c>
      <c r="C178" s="57" t="str">
        <f>IF(B178="x",5,"")</f>
        <v/>
      </c>
      <c r="D178" s="199"/>
    </row>
    <row r="179" spans="1:4" ht="15" customHeight="1" x14ac:dyDescent="0.2">
      <c r="A179" s="200">
        <v>6.2</v>
      </c>
      <c r="B179" s="57">
        <f>Assessment!C178</f>
        <v>0</v>
      </c>
      <c r="C179" s="57" t="str">
        <f>IF(B179="x",1,"")</f>
        <v/>
      </c>
      <c r="D179" s="197">
        <f>SUM(C179:C183)</f>
        <v>0</v>
      </c>
    </row>
    <row r="180" spans="1:4" ht="15" x14ac:dyDescent="0.2">
      <c r="A180" s="201"/>
      <c r="B180" s="57">
        <f>Assessment!C179</f>
        <v>0</v>
      </c>
      <c r="C180" s="57" t="str">
        <f>IF(B180="x",2,"")</f>
        <v/>
      </c>
      <c r="D180" s="198"/>
    </row>
    <row r="181" spans="1:4" ht="15" x14ac:dyDescent="0.2">
      <c r="A181" s="201"/>
      <c r="B181" s="57">
        <f>Assessment!C180</f>
        <v>0</v>
      </c>
      <c r="C181" s="57" t="str">
        <f>IF(B181="x",3,"")</f>
        <v/>
      </c>
      <c r="D181" s="198"/>
    </row>
    <row r="182" spans="1:4" ht="15" x14ac:dyDescent="0.2">
      <c r="A182" s="201"/>
      <c r="B182" s="57">
        <f>Assessment!C181</f>
        <v>0</v>
      </c>
      <c r="C182" s="57" t="str">
        <f>IF(B182="x",4,"")</f>
        <v/>
      </c>
      <c r="D182" s="198"/>
    </row>
    <row r="183" spans="1:4" ht="15" x14ac:dyDescent="0.2">
      <c r="A183" s="201"/>
      <c r="B183" s="57">
        <f>Assessment!C182</f>
        <v>0</v>
      </c>
      <c r="C183" s="57" t="str">
        <f>IF(B183="x",5,"")</f>
        <v/>
      </c>
      <c r="D183" s="199"/>
    </row>
    <row r="184" spans="1:4" ht="15" customHeight="1" x14ac:dyDescent="0.2">
      <c r="A184" s="194">
        <v>6.3</v>
      </c>
      <c r="B184" s="57">
        <f>Assessment!C183</f>
        <v>0</v>
      </c>
      <c r="C184" s="57" t="str">
        <f>IF(B184="x",1,"")</f>
        <v/>
      </c>
      <c r="D184" s="197">
        <f>SUM(C184:C188)</f>
        <v>0</v>
      </c>
    </row>
    <row r="185" spans="1:4" ht="15" x14ac:dyDescent="0.2">
      <c r="A185" s="195"/>
      <c r="B185" s="57">
        <f>Assessment!C184</f>
        <v>0</v>
      </c>
      <c r="C185" s="57" t="str">
        <f>IF(B185="x",2,"")</f>
        <v/>
      </c>
      <c r="D185" s="198"/>
    </row>
    <row r="186" spans="1:4" ht="15" x14ac:dyDescent="0.2">
      <c r="A186" s="195"/>
      <c r="B186" s="57">
        <f>Assessment!C185</f>
        <v>0</v>
      </c>
      <c r="C186" s="57" t="str">
        <f>IF(B186="x",3,"")</f>
        <v/>
      </c>
      <c r="D186" s="198"/>
    </row>
    <row r="187" spans="1:4" ht="15" x14ac:dyDescent="0.2">
      <c r="A187" s="195"/>
      <c r="B187" s="57">
        <f>Assessment!C186</f>
        <v>0</v>
      </c>
      <c r="C187" s="57" t="str">
        <f>IF(B187="x",4,"")</f>
        <v/>
      </c>
      <c r="D187" s="198"/>
    </row>
    <row r="188" spans="1:4" ht="15" x14ac:dyDescent="0.2">
      <c r="A188" s="196"/>
      <c r="B188" s="57">
        <f>Assessment!C187</f>
        <v>0</v>
      </c>
      <c r="C188" s="57" t="str">
        <f>IF(B188="x",5,"")</f>
        <v/>
      </c>
      <c r="D188" s="199"/>
    </row>
    <row r="189" spans="1:4" ht="15" customHeight="1" x14ac:dyDescent="0.2">
      <c r="A189" s="200">
        <v>6.4</v>
      </c>
      <c r="B189" s="57">
        <f>Assessment!C188</f>
        <v>0</v>
      </c>
      <c r="C189" s="57" t="str">
        <f>IF(B189="x",1,"")</f>
        <v/>
      </c>
      <c r="D189" s="197">
        <f>SUM(C189:C193)</f>
        <v>0</v>
      </c>
    </row>
    <row r="190" spans="1:4" ht="15" x14ac:dyDescent="0.2">
      <c r="A190" s="201"/>
      <c r="B190" s="57">
        <f>Assessment!C189</f>
        <v>0</v>
      </c>
      <c r="C190" s="57" t="str">
        <f>IF(B190="x",2,"")</f>
        <v/>
      </c>
      <c r="D190" s="198"/>
    </row>
    <row r="191" spans="1:4" ht="15" x14ac:dyDescent="0.2">
      <c r="A191" s="201"/>
      <c r="B191" s="57">
        <f>Assessment!C190</f>
        <v>0</v>
      </c>
      <c r="C191" s="57" t="str">
        <f>IF(B191="x",3,"")</f>
        <v/>
      </c>
      <c r="D191" s="198"/>
    </row>
    <row r="192" spans="1:4" ht="15" x14ac:dyDescent="0.2">
      <c r="A192" s="201"/>
      <c r="B192" s="57">
        <f>Assessment!C191</f>
        <v>0</v>
      </c>
      <c r="C192" s="57" t="str">
        <f>IF(B192="x",4,"")</f>
        <v/>
      </c>
      <c r="D192" s="198"/>
    </row>
    <row r="193" spans="1:23" ht="15" x14ac:dyDescent="0.2">
      <c r="A193" s="201"/>
      <c r="B193" s="57">
        <f>Assessment!C192</f>
        <v>0</v>
      </c>
      <c r="C193" s="57" t="str">
        <f>IF(B193="x",5,"")</f>
        <v/>
      </c>
      <c r="D193" s="199"/>
    </row>
    <row r="194" spans="1:23" ht="15" customHeight="1" x14ac:dyDescent="0.2">
      <c r="A194" s="194">
        <v>6.5</v>
      </c>
      <c r="B194" s="57">
        <f>Assessment!C193</f>
        <v>0</v>
      </c>
      <c r="C194" s="57" t="str">
        <f t="shared" ref="C194:C198" si="7">IF(B194="x",1,"")</f>
        <v/>
      </c>
      <c r="D194" s="197">
        <f>SUM(C194:C199)</f>
        <v>0</v>
      </c>
    </row>
    <row r="195" spans="1:23" ht="15" x14ac:dyDescent="0.2">
      <c r="A195" s="195"/>
      <c r="B195" s="57">
        <f>Assessment!C194</f>
        <v>0</v>
      </c>
      <c r="C195" s="57" t="str">
        <f t="shared" si="7"/>
        <v/>
      </c>
      <c r="D195" s="198"/>
    </row>
    <row r="196" spans="1:23" ht="15" x14ac:dyDescent="0.2">
      <c r="A196" s="195"/>
      <c r="B196" s="57">
        <f>Assessment!C195</f>
        <v>0</v>
      </c>
      <c r="C196" s="57" t="str">
        <f t="shared" si="7"/>
        <v/>
      </c>
      <c r="D196" s="198"/>
    </row>
    <row r="197" spans="1:23" ht="15" x14ac:dyDescent="0.2">
      <c r="A197" s="195"/>
      <c r="B197" s="57">
        <f>Assessment!C196</f>
        <v>0</v>
      </c>
      <c r="C197" s="57" t="str">
        <f t="shared" si="7"/>
        <v/>
      </c>
      <c r="D197" s="198"/>
    </row>
    <row r="198" spans="1:23" ht="15" x14ac:dyDescent="0.2">
      <c r="A198" s="195"/>
      <c r="B198" s="57">
        <f>Assessment!C197</f>
        <v>0</v>
      </c>
      <c r="C198" s="57" t="str">
        <f t="shared" si="7"/>
        <v/>
      </c>
      <c r="D198" s="198"/>
    </row>
    <row r="199" spans="1:23" ht="15" x14ac:dyDescent="0.2">
      <c r="A199" s="196"/>
      <c r="B199" s="51"/>
      <c r="C199" s="51"/>
      <c r="D199" s="199"/>
    </row>
    <row r="200" spans="1:23" x14ac:dyDescent="0.25">
      <c r="A200" s="202"/>
      <c r="B200" s="203"/>
      <c r="C200" s="203"/>
      <c r="D200" s="203"/>
    </row>
    <row r="201" spans="1:23" ht="20.25" x14ac:dyDescent="0.3">
      <c r="A201" s="45" t="s">
        <v>171</v>
      </c>
      <c r="B201" s="46"/>
      <c r="C201" s="47"/>
      <c r="D201" s="47"/>
    </row>
    <row r="202" spans="1:23" x14ac:dyDescent="0.25">
      <c r="A202" s="48"/>
      <c r="B202" s="48"/>
      <c r="C202" s="48"/>
      <c r="D202" s="48"/>
      <c r="E202" s="50"/>
      <c r="H202" s="49"/>
      <c r="I202" s="49"/>
      <c r="J202" s="49"/>
      <c r="K202" s="49"/>
      <c r="L202" s="49"/>
      <c r="M202" s="49"/>
      <c r="N202" s="50"/>
      <c r="O202" s="50"/>
      <c r="P202" s="50"/>
      <c r="Q202" s="50"/>
      <c r="R202" s="50"/>
      <c r="S202" s="50"/>
      <c r="T202" s="50"/>
      <c r="U202" s="50"/>
      <c r="V202" s="50"/>
      <c r="W202" s="50"/>
    </row>
    <row r="203" spans="1:23" x14ac:dyDescent="0.25">
      <c r="A203" s="194">
        <v>7.1</v>
      </c>
      <c r="B203" s="56">
        <f>Assessment!C202</f>
        <v>0</v>
      </c>
      <c r="C203" s="57" t="str">
        <f t="shared" ref="C203:C207" si="8">IF(B203="x",1,"")</f>
        <v/>
      </c>
      <c r="D203" s="197">
        <f>SUM(C203:C208)</f>
        <v>0</v>
      </c>
      <c r="F203" s="50"/>
      <c r="G203" s="50"/>
    </row>
    <row r="204" spans="1:23" x14ac:dyDescent="0.25">
      <c r="A204" s="195"/>
      <c r="B204" s="56">
        <f>Assessment!C203</f>
        <v>0</v>
      </c>
      <c r="C204" s="57" t="str">
        <f t="shared" si="8"/>
        <v/>
      </c>
      <c r="D204" s="198"/>
    </row>
    <row r="205" spans="1:23" x14ac:dyDescent="0.25">
      <c r="A205" s="195"/>
      <c r="B205" s="56">
        <f>Assessment!C204</f>
        <v>0</v>
      </c>
      <c r="C205" s="57" t="str">
        <f t="shared" si="8"/>
        <v/>
      </c>
      <c r="D205" s="198"/>
    </row>
    <row r="206" spans="1:23" x14ac:dyDescent="0.25">
      <c r="A206" s="195"/>
      <c r="B206" s="56">
        <f>Assessment!C205</f>
        <v>0</v>
      </c>
      <c r="C206" s="57" t="str">
        <f t="shared" si="8"/>
        <v/>
      </c>
      <c r="D206" s="198"/>
    </row>
    <row r="207" spans="1:23" x14ac:dyDescent="0.25">
      <c r="A207" s="195"/>
      <c r="B207" s="56">
        <f>Assessment!C206</f>
        <v>0</v>
      </c>
      <c r="C207" s="57" t="str">
        <f t="shared" si="8"/>
        <v/>
      </c>
      <c r="D207" s="198"/>
    </row>
    <row r="208" spans="1:23" x14ac:dyDescent="0.25">
      <c r="A208" s="196"/>
      <c r="B208" s="52"/>
      <c r="C208" s="51"/>
      <c r="D208" s="199"/>
    </row>
    <row r="209" spans="1:4" x14ac:dyDescent="0.25">
      <c r="A209" s="200">
        <v>7.2</v>
      </c>
      <c r="B209" s="56">
        <f>Assessment!C208</f>
        <v>0</v>
      </c>
      <c r="C209" s="57" t="str">
        <f t="shared" ref="C209" si="9">IF(B209="x",1,"")</f>
        <v/>
      </c>
      <c r="D209" s="197">
        <f>SUM(C209:C213)</f>
        <v>0</v>
      </c>
    </row>
    <row r="210" spans="1:4" x14ac:dyDescent="0.25">
      <c r="A210" s="201"/>
      <c r="B210" s="56">
        <f>Assessment!C209</f>
        <v>0</v>
      </c>
      <c r="C210" s="57" t="str">
        <f>IF(B210="x",2,"")</f>
        <v/>
      </c>
      <c r="D210" s="198"/>
    </row>
    <row r="211" spans="1:4" x14ac:dyDescent="0.25">
      <c r="A211" s="201"/>
      <c r="B211" s="56">
        <f>Assessment!C210</f>
        <v>0</v>
      </c>
      <c r="C211" s="57" t="str">
        <f>IF(B211="x",3,"")</f>
        <v/>
      </c>
      <c r="D211" s="198"/>
    </row>
    <row r="212" spans="1:4" x14ac:dyDescent="0.25">
      <c r="A212" s="201"/>
      <c r="B212" s="56">
        <f>Assessment!C211</f>
        <v>0</v>
      </c>
      <c r="C212" s="57" t="str">
        <f>IF(B212="x",4,"")</f>
        <v/>
      </c>
      <c r="D212" s="198"/>
    </row>
    <row r="213" spans="1:4" x14ac:dyDescent="0.25">
      <c r="A213" s="201"/>
      <c r="B213" s="56">
        <f>Assessment!C212</f>
        <v>0</v>
      </c>
      <c r="C213" s="57" t="str">
        <f>IF(B213="x",5,"")</f>
        <v/>
      </c>
      <c r="D213" s="199"/>
    </row>
    <row r="214" spans="1:4" x14ac:dyDescent="0.25">
      <c r="A214" s="194">
        <v>7.3</v>
      </c>
      <c r="B214" s="56">
        <f>Assessment!C213</f>
        <v>0</v>
      </c>
      <c r="C214" s="57" t="str">
        <f>IF(B214="x",1,"")</f>
        <v/>
      </c>
      <c r="D214" s="197">
        <f>SUM(C214:C218)</f>
        <v>0</v>
      </c>
    </row>
    <row r="215" spans="1:4" x14ac:dyDescent="0.25">
      <c r="A215" s="195"/>
      <c r="B215" s="56">
        <f>Assessment!C214</f>
        <v>0</v>
      </c>
      <c r="C215" s="57" t="str">
        <f>IF(B215="x",2,"")</f>
        <v/>
      </c>
      <c r="D215" s="198"/>
    </row>
    <row r="216" spans="1:4" x14ac:dyDescent="0.25">
      <c r="A216" s="195"/>
      <c r="B216" s="56">
        <f>Assessment!C215</f>
        <v>0</v>
      </c>
      <c r="C216" s="57" t="str">
        <f>IF(B216="x",3,"")</f>
        <v/>
      </c>
      <c r="D216" s="198"/>
    </row>
    <row r="217" spans="1:4" x14ac:dyDescent="0.25">
      <c r="A217" s="195"/>
      <c r="B217" s="56">
        <f>Assessment!C216</f>
        <v>0</v>
      </c>
      <c r="C217" s="57" t="str">
        <f>IF(B217="x",4,"")</f>
        <v/>
      </c>
      <c r="D217" s="198"/>
    </row>
    <row r="218" spans="1:4" x14ac:dyDescent="0.25">
      <c r="A218" s="196"/>
      <c r="B218" s="56">
        <f>Assessment!C217</f>
        <v>0</v>
      </c>
      <c r="C218" s="57" t="str">
        <f>IF(B218="x",5,"")</f>
        <v/>
      </c>
      <c r="D218" s="199"/>
    </row>
    <row r="219" spans="1:4" x14ac:dyDescent="0.25">
      <c r="A219" s="200">
        <v>7.4</v>
      </c>
      <c r="B219" s="56">
        <f>Assessment!C218</f>
        <v>0</v>
      </c>
      <c r="C219" s="57" t="str">
        <f>IF(B219="x",1,"")</f>
        <v/>
      </c>
      <c r="D219" s="197">
        <f>SUM(C219:C223)</f>
        <v>0</v>
      </c>
    </row>
    <row r="220" spans="1:4" x14ac:dyDescent="0.25">
      <c r="A220" s="201"/>
      <c r="B220" s="56">
        <f>Assessment!C219</f>
        <v>0</v>
      </c>
      <c r="C220" s="57" t="str">
        <f>IF(B220="x",2,"")</f>
        <v/>
      </c>
      <c r="D220" s="198"/>
    </row>
    <row r="221" spans="1:4" x14ac:dyDescent="0.25">
      <c r="A221" s="201"/>
      <c r="B221" s="56">
        <f>Assessment!C220</f>
        <v>0</v>
      </c>
      <c r="C221" s="57" t="str">
        <f>IF(B221="x",3,"")</f>
        <v/>
      </c>
      <c r="D221" s="198"/>
    </row>
    <row r="222" spans="1:4" x14ac:dyDescent="0.25">
      <c r="A222" s="201"/>
      <c r="B222" s="56">
        <f>Assessment!C221</f>
        <v>0</v>
      </c>
      <c r="C222" s="57" t="str">
        <f>IF(B222="x",4,"")</f>
        <v/>
      </c>
      <c r="D222" s="198"/>
    </row>
    <row r="223" spans="1:4" x14ac:dyDescent="0.25">
      <c r="A223" s="201"/>
      <c r="B223" s="56">
        <f>Assessment!C222</f>
        <v>0</v>
      </c>
      <c r="C223" s="57" t="str">
        <f>IF(B223="x",5,"")</f>
        <v/>
      </c>
      <c r="D223" s="199"/>
    </row>
    <row r="224" spans="1:4" x14ac:dyDescent="0.25">
      <c r="A224" s="194">
        <v>7.5</v>
      </c>
      <c r="B224" s="56">
        <f>Assessment!C223</f>
        <v>0</v>
      </c>
      <c r="C224" s="57" t="str">
        <f t="shared" ref="C224:C228" si="10">IF(B224="x",1,"")</f>
        <v/>
      </c>
      <c r="D224" s="197">
        <f>SUM(C224:C229)</f>
        <v>0</v>
      </c>
    </row>
    <row r="225" spans="1:4" x14ac:dyDescent="0.25">
      <c r="A225" s="195"/>
      <c r="B225" s="56">
        <f>Assessment!C224</f>
        <v>0</v>
      </c>
      <c r="C225" s="57" t="str">
        <f t="shared" si="10"/>
        <v/>
      </c>
      <c r="D225" s="198"/>
    </row>
    <row r="226" spans="1:4" x14ac:dyDescent="0.25">
      <c r="A226" s="195"/>
      <c r="B226" s="56">
        <f>Assessment!C225</f>
        <v>0</v>
      </c>
      <c r="C226" s="57" t="str">
        <f t="shared" si="10"/>
        <v/>
      </c>
      <c r="D226" s="198"/>
    </row>
    <row r="227" spans="1:4" x14ac:dyDescent="0.25">
      <c r="A227" s="195"/>
      <c r="B227" s="56">
        <f>Assessment!C226</f>
        <v>0</v>
      </c>
      <c r="C227" s="57" t="str">
        <f t="shared" si="10"/>
        <v/>
      </c>
      <c r="D227" s="198"/>
    </row>
    <row r="228" spans="1:4" x14ac:dyDescent="0.25">
      <c r="A228" s="195"/>
      <c r="B228" s="56">
        <f>Assessment!C227</f>
        <v>0</v>
      </c>
      <c r="C228" s="57" t="str">
        <f t="shared" si="10"/>
        <v/>
      </c>
      <c r="D228" s="198"/>
    </row>
    <row r="229" spans="1:4" x14ac:dyDescent="0.25">
      <c r="A229" s="196"/>
      <c r="B229" s="52"/>
      <c r="C229" s="51"/>
      <c r="D229" s="199"/>
    </row>
    <row r="230" spans="1:4" ht="15" x14ac:dyDescent="0.2">
      <c r="A230" s="53"/>
      <c r="B230" s="53"/>
    </row>
    <row r="231" spans="1:4" ht="15" x14ac:dyDescent="0.2">
      <c r="A231" s="53"/>
      <c r="B231" s="53"/>
    </row>
    <row r="232" spans="1:4" ht="15" x14ac:dyDescent="0.2">
      <c r="A232" s="53"/>
      <c r="B232" s="53"/>
    </row>
    <row r="233" spans="1:4" ht="15" x14ac:dyDescent="0.2">
      <c r="A233" s="53"/>
      <c r="B233" s="53"/>
    </row>
    <row r="234" spans="1:4" ht="15" x14ac:dyDescent="0.2">
      <c r="A234" s="53"/>
      <c r="B234" s="53"/>
    </row>
    <row r="235" spans="1:4" ht="15" x14ac:dyDescent="0.2">
      <c r="A235" s="53"/>
      <c r="B235" s="53"/>
    </row>
    <row r="236" spans="1:4" ht="15" x14ac:dyDescent="0.2">
      <c r="A236" s="53"/>
      <c r="B236" s="53"/>
    </row>
    <row r="237" spans="1:4" ht="15" x14ac:dyDescent="0.2">
      <c r="A237" s="53"/>
      <c r="B237" s="53"/>
    </row>
    <row r="238" spans="1:4" ht="15" x14ac:dyDescent="0.2">
      <c r="A238" s="53"/>
      <c r="B238" s="53"/>
    </row>
    <row r="239" spans="1:4" ht="15" x14ac:dyDescent="0.2">
      <c r="A239" s="53"/>
      <c r="B239" s="53"/>
    </row>
    <row r="240" spans="1:4" ht="15" x14ac:dyDescent="0.2">
      <c r="A240" s="53"/>
      <c r="B240" s="53"/>
    </row>
    <row r="241" spans="1:2" ht="15" x14ac:dyDescent="0.2">
      <c r="A241" s="53"/>
      <c r="B241" s="53"/>
    </row>
    <row r="242" spans="1:2" ht="15" x14ac:dyDescent="0.2">
      <c r="A242" s="53"/>
      <c r="B242" s="53"/>
    </row>
    <row r="243" spans="1:2" ht="15" x14ac:dyDescent="0.2">
      <c r="A243" s="53"/>
      <c r="B243" s="53"/>
    </row>
    <row r="244" spans="1:2" ht="15" x14ac:dyDescent="0.2">
      <c r="A244" s="53"/>
      <c r="B244" s="53"/>
    </row>
    <row r="245" spans="1:2" ht="15" x14ac:dyDescent="0.2">
      <c r="A245" s="53"/>
      <c r="B245" s="53"/>
    </row>
    <row r="246" spans="1:2" ht="15" x14ac:dyDescent="0.2">
      <c r="A246" s="53"/>
      <c r="B246" s="53"/>
    </row>
    <row r="247" spans="1:2" ht="15" x14ac:dyDescent="0.2">
      <c r="A247" s="53"/>
      <c r="B247" s="53"/>
    </row>
    <row r="248" spans="1:2" ht="15" x14ac:dyDescent="0.2">
      <c r="A248" s="53"/>
      <c r="B248" s="53"/>
    </row>
    <row r="249" spans="1:2" ht="15" x14ac:dyDescent="0.2">
      <c r="A249" s="53"/>
      <c r="B249" s="53"/>
    </row>
    <row r="250" spans="1:2" ht="15" x14ac:dyDescent="0.2">
      <c r="A250" s="53"/>
      <c r="B250" s="53"/>
    </row>
    <row r="251" spans="1:2" ht="15" x14ac:dyDescent="0.2">
      <c r="A251" s="53"/>
      <c r="B251" s="53"/>
    </row>
    <row r="252" spans="1:2" ht="15" x14ac:dyDescent="0.2">
      <c r="A252" s="53"/>
      <c r="B252" s="53"/>
    </row>
    <row r="253" spans="1:2" ht="15" x14ac:dyDescent="0.2">
      <c r="A253" s="53"/>
      <c r="B253" s="53"/>
    </row>
    <row r="254" spans="1:2" ht="15" x14ac:dyDescent="0.2">
      <c r="A254" s="53"/>
      <c r="B254" s="53"/>
    </row>
    <row r="255" spans="1:2" ht="15" x14ac:dyDescent="0.2">
      <c r="A255" s="53"/>
      <c r="B255" s="53"/>
    </row>
    <row r="256" spans="1:2" ht="15" x14ac:dyDescent="0.2">
      <c r="A256" s="53"/>
      <c r="B256" s="53"/>
    </row>
    <row r="257" spans="1:2" ht="15" x14ac:dyDescent="0.2">
      <c r="A257" s="53"/>
      <c r="B257" s="53"/>
    </row>
    <row r="258" spans="1:2" ht="15" x14ac:dyDescent="0.2">
      <c r="A258" s="53"/>
      <c r="B258" s="53"/>
    </row>
    <row r="259" spans="1:2" ht="15" x14ac:dyDescent="0.2">
      <c r="A259" s="53"/>
      <c r="B259" s="53"/>
    </row>
    <row r="260" spans="1:2" ht="15" x14ac:dyDescent="0.2">
      <c r="A260" s="53"/>
      <c r="B260" s="53"/>
    </row>
    <row r="261" spans="1:2" ht="15" x14ac:dyDescent="0.2">
      <c r="A261" s="53"/>
      <c r="B261" s="53"/>
    </row>
    <row r="262" spans="1:2" ht="15" x14ac:dyDescent="0.2">
      <c r="A262" s="53"/>
      <c r="B262" s="53"/>
    </row>
    <row r="263" spans="1:2" ht="15" x14ac:dyDescent="0.2">
      <c r="A263" s="53"/>
      <c r="B263" s="53"/>
    </row>
    <row r="264" spans="1:2" ht="15" x14ac:dyDescent="0.2">
      <c r="A264" s="53"/>
      <c r="B264" s="53"/>
    </row>
    <row r="265" spans="1:2" ht="15" x14ac:dyDescent="0.2">
      <c r="A265" s="53"/>
      <c r="B265" s="53"/>
    </row>
    <row r="266" spans="1:2" ht="15" x14ac:dyDescent="0.2">
      <c r="A266" s="53"/>
      <c r="B266" s="53"/>
    </row>
    <row r="267" spans="1:2" ht="15" x14ac:dyDescent="0.2">
      <c r="A267" s="53"/>
      <c r="B267" s="53"/>
    </row>
    <row r="268" spans="1:2" ht="15" x14ac:dyDescent="0.2">
      <c r="A268" s="53"/>
      <c r="B268" s="53"/>
    </row>
    <row r="269" spans="1:2" ht="15" x14ac:dyDescent="0.2">
      <c r="A269" s="53"/>
      <c r="B269" s="53"/>
    </row>
    <row r="270" spans="1:2" ht="15" x14ac:dyDescent="0.2">
      <c r="A270" s="53"/>
      <c r="B270" s="53"/>
    </row>
    <row r="271" spans="1:2" ht="15" x14ac:dyDescent="0.2">
      <c r="A271" s="53"/>
      <c r="B271" s="53"/>
    </row>
    <row r="272" spans="1:2" ht="15" x14ac:dyDescent="0.2">
      <c r="A272" s="53"/>
      <c r="B272" s="53"/>
    </row>
    <row r="273" spans="1:2" ht="15" x14ac:dyDescent="0.2">
      <c r="A273" s="53"/>
      <c r="B273" s="53"/>
    </row>
    <row r="274" spans="1:2" ht="15" x14ac:dyDescent="0.2">
      <c r="A274" s="53"/>
      <c r="B274" s="53"/>
    </row>
    <row r="275" spans="1:2" ht="15" x14ac:dyDescent="0.2">
      <c r="A275" s="53"/>
      <c r="B275" s="53"/>
    </row>
    <row r="276" spans="1:2" ht="15" x14ac:dyDescent="0.2">
      <c r="A276" s="53"/>
      <c r="B276" s="53"/>
    </row>
    <row r="277" spans="1:2" ht="15" x14ac:dyDescent="0.2">
      <c r="A277" s="53"/>
      <c r="B277" s="53"/>
    </row>
    <row r="278" spans="1:2" ht="15" x14ac:dyDescent="0.2">
      <c r="A278" s="53"/>
      <c r="B278" s="53"/>
    </row>
    <row r="279" spans="1:2" ht="15" x14ac:dyDescent="0.2">
      <c r="A279" s="53"/>
      <c r="B279" s="53"/>
    </row>
    <row r="280" spans="1:2" ht="15" x14ac:dyDescent="0.2">
      <c r="A280" s="53"/>
      <c r="B280" s="53"/>
    </row>
    <row r="281" spans="1:2" ht="15" x14ac:dyDescent="0.2">
      <c r="A281" s="53"/>
      <c r="B281" s="53"/>
    </row>
    <row r="282" spans="1:2" ht="15" x14ac:dyDescent="0.2">
      <c r="A282" s="53"/>
      <c r="B282" s="53"/>
    </row>
    <row r="283" spans="1:2" ht="15" x14ac:dyDescent="0.2">
      <c r="A283" s="53"/>
      <c r="B283" s="53"/>
    </row>
    <row r="284" spans="1:2" ht="15" x14ac:dyDescent="0.2">
      <c r="A284" s="53"/>
      <c r="B284" s="53"/>
    </row>
    <row r="285" spans="1:2" ht="15" x14ac:dyDescent="0.2">
      <c r="A285" s="53"/>
      <c r="B285" s="53"/>
    </row>
    <row r="286" spans="1:2" ht="15" x14ac:dyDescent="0.2">
      <c r="A286" s="53"/>
      <c r="B286" s="53"/>
    </row>
    <row r="287" spans="1:2" ht="15" x14ac:dyDescent="0.2">
      <c r="A287" s="53"/>
      <c r="B287" s="53"/>
    </row>
    <row r="288" spans="1:2" ht="15" x14ac:dyDescent="0.2">
      <c r="A288" s="53"/>
      <c r="B288" s="53"/>
    </row>
    <row r="289" spans="1:2" ht="15" x14ac:dyDescent="0.2">
      <c r="A289" s="53"/>
      <c r="B289" s="53"/>
    </row>
    <row r="290" spans="1:2" ht="15" x14ac:dyDescent="0.2">
      <c r="A290" s="53"/>
      <c r="B290" s="53"/>
    </row>
    <row r="291" spans="1:2" ht="15" x14ac:dyDescent="0.2">
      <c r="A291" s="53"/>
      <c r="B291" s="53"/>
    </row>
    <row r="292" spans="1:2" ht="15" x14ac:dyDescent="0.2">
      <c r="A292" s="53"/>
      <c r="B292" s="53"/>
    </row>
    <row r="293" spans="1:2" ht="15" x14ac:dyDescent="0.2">
      <c r="A293" s="53"/>
      <c r="B293" s="53"/>
    </row>
    <row r="294" spans="1:2" ht="15" x14ac:dyDescent="0.2">
      <c r="A294" s="53"/>
      <c r="B294" s="53"/>
    </row>
    <row r="295" spans="1:2" ht="15" x14ac:dyDescent="0.2">
      <c r="A295" s="53"/>
      <c r="B295" s="53"/>
    </row>
    <row r="296" spans="1:2" ht="15" x14ac:dyDescent="0.2">
      <c r="A296" s="53"/>
      <c r="B296" s="53"/>
    </row>
    <row r="297" spans="1:2" ht="15" x14ac:dyDescent="0.2">
      <c r="A297" s="53"/>
      <c r="B297" s="53"/>
    </row>
    <row r="298" spans="1:2" ht="15" x14ac:dyDescent="0.2">
      <c r="A298" s="53"/>
      <c r="B298" s="53"/>
    </row>
    <row r="299" spans="1:2" ht="15" x14ac:dyDescent="0.2">
      <c r="A299" s="53"/>
      <c r="B299" s="53"/>
    </row>
    <row r="300" spans="1:2" ht="15" x14ac:dyDescent="0.2">
      <c r="A300" s="53"/>
      <c r="B300" s="53"/>
    </row>
    <row r="301" spans="1:2" ht="15" x14ac:dyDescent="0.2">
      <c r="A301" s="53"/>
      <c r="B301" s="53"/>
    </row>
    <row r="302" spans="1:2" ht="15" x14ac:dyDescent="0.2">
      <c r="A302" s="53"/>
      <c r="B302" s="53"/>
    </row>
    <row r="303" spans="1:2" ht="15" x14ac:dyDescent="0.2">
      <c r="A303" s="53"/>
      <c r="B303" s="53"/>
    </row>
    <row r="304" spans="1:2" ht="15" x14ac:dyDescent="0.2">
      <c r="A304" s="53"/>
      <c r="B304" s="53"/>
    </row>
    <row r="305" spans="1:2" ht="15" x14ac:dyDescent="0.2">
      <c r="A305" s="53"/>
      <c r="B305" s="53"/>
    </row>
    <row r="306" spans="1:2" ht="15" x14ac:dyDescent="0.2">
      <c r="A306" s="53"/>
      <c r="B306" s="53"/>
    </row>
    <row r="307" spans="1:2" ht="15" x14ac:dyDescent="0.2">
      <c r="A307" s="53"/>
      <c r="B307" s="53"/>
    </row>
    <row r="308" spans="1:2" ht="15" x14ac:dyDescent="0.2">
      <c r="A308" s="53"/>
      <c r="B308" s="53"/>
    </row>
    <row r="309" spans="1:2" ht="15" x14ac:dyDescent="0.2">
      <c r="A309" s="53"/>
      <c r="B309" s="53"/>
    </row>
    <row r="310" spans="1:2" ht="15" x14ac:dyDescent="0.2">
      <c r="A310" s="53"/>
      <c r="B310" s="53"/>
    </row>
    <row r="311" spans="1:2" ht="15" x14ac:dyDescent="0.2">
      <c r="A311" s="53"/>
      <c r="B311" s="53"/>
    </row>
    <row r="312" spans="1:2" ht="15" x14ac:dyDescent="0.2">
      <c r="A312" s="53"/>
      <c r="B312" s="53"/>
    </row>
    <row r="313" spans="1:2" ht="15" x14ac:dyDescent="0.2">
      <c r="A313" s="53"/>
      <c r="B313" s="53"/>
    </row>
    <row r="314" spans="1:2" ht="15" x14ac:dyDescent="0.2">
      <c r="A314" s="53"/>
      <c r="B314" s="53"/>
    </row>
    <row r="315" spans="1:2" ht="15" x14ac:dyDescent="0.2">
      <c r="A315" s="53"/>
      <c r="B315" s="53"/>
    </row>
    <row r="316" spans="1:2" ht="15" x14ac:dyDescent="0.2">
      <c r="A316" s="53"/>
      <c r="B316" s="53"/>
    </row>
    <row r="317" spans="1:2" ht="15" x14ac:dyDescent="0.2">
      <c r="A317" s="53"/>
      <c r="B317" s="53"/>
    </row>
    <row r="318" spans="1:2" ht="15" x14ac:dyDescent="0.2">
      <c r="A318" s="53"/>
      <c r="B318" s="53"/>
    </row>
    <row r="319" spans="1:2" ht="15" x14ac:dyDescent="0.2">
      <c r="A319" s="53"/>
      <c r="B319" s="53"/>
    </row>
    <row r="320" spans="1:2" ht="15" x14ac:dyDescent="0.2">
      <c r="A320" s="53"/>
      <c r="B320" s="53"/>
    </row>
    <row r="321" spans="1:2" ht="15" x14ac:dyDescent="0.2">
      <c r="A321" s="53"/>
      <c r="B321" s="53"/>
    </row>
    <row r="322" spans="1:2" ht="15" x14ac:dyDescent="0.2">
      <c r="A322" s="53"/>
      <c r="B322" s="53"/>
    </row>
    <row r="323" spans="1:2" ht="15" x14ac:dyDescent="0.2">
      <c r="A323" s="53"/>
      <c r="B323" s="53"/>
    </row>
    <row r="324" spans="1:2" ht="15" x14ac:dyDescent="0.2">
      <c r="A324" s="53"/>
      <c r="B324" s="53"/>
    </row>
    <row r="325" spans="1:2" ht="15" x14ac:dyDescent="0.2">
      <c r="A325" s="53"/>
      <c r="B325" s="53"/>
    </row>
    <row r="326" spans="1:2" ht="15" x14ac:dyDescent="0.2">
      <c r="A326" s="53"/>
      <c r="B326" s="53"/>
    </row>
    <row r="327" spans="1:2" ht="15" x14ac:dyDescent="0.2">
      <c r="A327" s="53"/>
      <c r="B327" s="53"/>
    </row>
    <row r="328" spans="1:2" ht="15" x14ac:dyDescent="0.2">
      <c r="A328" s="53"/>
      <c r="B328" s="53"/>
    </row>
    <row r="329" spans="1:2" ht="15" x14ac:dyDescent="0.2">
      <c r="A329" s="53"/>
      <c r="B329" s="53"/>
    </row>
    <row r="330" spans="1:2" ht="15" x14ac:dyDescent="0.2">
      <c r="A330" s="53"/>
      <c r="B330" s="53"/>
    </row>
    <row r="331" spans="1:2" ht="15" x14ac:dyDescent="0.2">
      <c r="A331" s="53"/>
      <c r="B331" s="53"/>
    </row>
    <row r="332" spans="1:2" ht="15" x14ac:dyDescent="0.2">
      <c r="A332" s="53"/>
      <c r="B332" s="53"/>
    </row>
    <row r="333" spans="1:2" ht="15" x14ac:dyDescent="0.2">
      <c r="A333" s="53"/>
      <c r="B333" s="53"/>
    </row>
    <row r="334" spans="1:2" ht="15" x14ac:dyDescent="0.2">
      <c r="A334" s="53"/>
      <c r="B334" s="53"/>
    </row>
    <row r="335" spans="1:2" ht="15" x14ac:dyDescent="0.2">
      <c r="A335" s="53"/>
      <c r="B335" s="53"/>
    </row>
    <row r="336" spans="1:2" ht="15" x14ac:dyDescent="0.2">
      <c r="A336" s="53"/>
      <c r="B336" s="53"/>
    </row>
    <row r="337" spans="1:2" ht="15" x14ac:dyDescent="0.2">
      <c r="A337" s="53"/>
      <c r="B337" s="53"/>
    </row>
    <row r="338" spans="1:2" ht="15" x14ac:dyDescent="0.2">
      <c r="A338" s="53"/>
      <c r="B338" s="53"/>
    </row>
    <row r="339" spans="1:2" ht="15" x14ac:dyDescent="0.2">
      <c r="A339" s="53"/>
      <c r="B339" s="53"/>
    </row>
    <row r="340" spans="1:2" ht="15" x14ac:dyDescent="0.2">
      <c r="A340" s="53"/>
      <c r="B340" s="53"/>
    </row>
    <row r="341" spans="1:2" ht="15" x14ac:dyDescent="0.2">
      <c r="A341" s="53"/>
      <c r="B341" s="53"/>
    </row>
    <row r="342" spans="1:2" ht="15" x14ac:dyDescent="0.2">
      <c r="A342" s="53"/>
      <c r="B342" s="53"/>
    </row>
    <row r="343" spans="1:2" ht="15" x14ac:dyDescent="0.2">
      <c r="A343" s="53"/>
      <c r="B343" s="53"/>
    </row>
    <row r="344" spans="1:2" ht="15" x14ac:dyDescent="0.2">
      <c r="A344" s="53"/>
      <c r="B344" s="53"/>
    </row>
    <row r="345" spans="1:2" ht="15" x14ac:dyDescent="0.2">
      <c r="A345" s="53"/>
      <c r="B345" s="53"/>
    </row>
    <row r="346" spans="1:2" ht="15" x14ac:dyDescent="0.2">
      <c r="A346" s="53"/>
      <c r="B346" s="53"/>
    </row>
    <row r="347" spans="1:2" ht="15" x14ac:dyDescent="0.2">
      <c r="A347" s="53"/>
      <c r="B347" s="53"/>
    </row>
    <row r="348" spans="1:2" ht="15" x14ac:dyDescent="0.2">
      <c r="A348" s="53"/>
      <c r="B348" s="53"/>
    </row>
    <row r="349" spans="1:2" ht="15" x14ac:dyDescent="0.2">
      <c r="A349" s="53"/>
      <c r="B349" s="53"/>
    </row>
    <row r="350" spans="1:2" ht="15" x14ac:dyDescent="0.2">
      <c r="A350" s="53"/>
      <c r="B350" s="53"/>
    </row>
    <row r="351" spans="1:2" ht="15" x14ac:dyDescent="0.2">
      <c r="A351" s="53"/>
      <c r="B351" s="53"/>
    </row>
    <row r="352" spans="1:2" ht="15" x14ac:dyDescent="0.2">
      <c r="A352" s="53"/>
      <c r="B352" s="53"/>
    </row>
    <row r="353" spans="1:2" ht="15" x14ac:dyDescent="0.2">
      <c r="A353" s="53"/>
      <c r="B353" s="53"/>
    </row>
    <row r="354" spans="1:2" ht="15" x14ac:dyDescent="0.2">
      <c r="A354" s="53"/>
      <c r="B354" s="53"/>
    </row>
    <row r="355" spans="1:2" ht="15" x14ac:dyDescent="0.2">
      <c r="A355" s="53"/>
      <c r="B355" s="53"/>
    </row>
    <row r="356" spans="1:2" ht="15" x14ac:dyDescent="0.2">
      <c r="A356" s="53"/>
      <c r="B356" s="53"/>
    </row>
    <row r="357" spans="1:2" ht="15" x14ac:dyDescent="0.2">
      <c r="A357" s="53"/>
      <c r="B357" s="53"/>
    </row>
    <row r="358" spans="1:2" ht="15" x14ac:dyDescent="0.2">
      <c r="A358" s="53"/>
      <c r="B358" s="53"/>
    </row>
    <row r="359" spans="1:2" ht="15" x14ac:dyDescent="0.2">
      <c r="A359" s="53"/>
      <c r="B359" s="53"/>
    </row>
    <row r="360" spans="1:2" ht="15" x14ac:dyDescent="0.2">
      <c r="A360" s="53"/>
      <c r="B360" s="53"/>
    </row>
    <row r="361" spans="1:2" ht="15" x14ac:dyDescent="0.2">
      <c r="A361" s="53"/>
      <c r="B361" s="53"/>
    </row>
    <row r="362" spans="1:2" ht="15" x14ac:dyDescent="0.2">
      <c r="A362" s="53"/>
      <c r="B362" s="53"/>
    </row>
    <row r="363" spans="1:2" ht="15" x14ac:dyDescent="0.2">
      <c r="A363" s="53"/>
      <c r="B363" s="53"/>
    </row>
    <row r="364" spans="1:2" ht="15" x14ac:dyDescent="0.2">
      <c r="A364" s="53"/>
      <c r="B364" s="53"/>
    </row>
    <row r="365" spans="1:2" ht="15" x14ac:dyDescent="0.2">
      <c r="A365" s="53"/>
      <c r="B365" s="53"/>
    </row>
    <row r="366" spans="1:2" ht="15" x14ac:dyDescent="0.2">
      <c r="A366" s="53"/>
      <c r="B366" s="53"/>
    </row>
    <row r="367" spans="1:2" ht="15" x14ac:dyDescent="0.2">
      <c r="A367" s="53"/>
      <c r="B367" s="53"/>
    </row>
    <row r="368" spans="1:2" ht="15" x14ac:dyDescent="0.2">
      <c r="A368" s="53"/>
      <c r="B368" s="53"/>
    </row>
    <row r="369" spans="1:2" ht="15" x14ac:dyDescent="0.2">
      <c r="A369" s="53"/>
      <c r="B369" s="53"/>
    </row>
    <row r="370" spans="1:2" ht="15" x14ac:dyDescent="0.2">
      <c r="A370" s="53"/>
      <c r="B370" s="53"/>
    </row>
    <row r="371" spans="1:2" ht="15" x14ac:dyDescent="0.2">
      <c r="A371" s="53"/>
      <c r="B371" s="53"/>
    </row>
    <row r="372" spans="1:2" ht="15" x14ac:dyDescent="0.2">
      <c r="A372" s="53"/>
      <c r="B372" s="53"/>
    </row>
    <row r="373" spans="1:2" ht="15" x14ac:dyDescent="0.2">
      <c r="A373" s="53"/>
      <c r="B373" s="53"/>
    </row>
    <row r="374" spans="1:2" ht="15" x14ac:dyDescent="0.2">
      <c r="A374" s="53"/>
      <c r="B374" s="53"/>
    </row>
    <row r="375" spans="1:2" ht="15" x14ac:dyDescent="0.2">
      <c r="A375" s="53"/>
      <c r="B375" s="53"/>
    </row>
    <row r="376" spans="1:2" ht="15" x14ac:dyDescent="0.2">
      <c r="A376" s="53"/>
      <c r="B376" s="53"/>
    </row>
    <row r="377" spans="1:2" ht="15" x14ac:dyDescent="0.2">
      <c r="A377" s="53"/>
      <c r="B377" s="53"/>
    </row>
    <row r="378" spans="1:2" ht="15" x14ac:dyDescent="0.2">
      <c r="A378" s="53"/>
      <c r="B378" s="53"/>
    </row>
    <row r="379" spans="1:2" ht="15" x14ac:dyDescent="0.2">
      <c r="A379" s="53"/>
      <c r="B379" s="53"/>
    </row>
    <row r="380" spans="1:2" ht="15" x14ac:dyDescent="0.2">
      <c r="A380" s="53"/>
      <c r="B380" s="53"/>
    </row>
    <row r="381" spans="1:2" ht="15" x14ac:dyDescent="0.2">
      <c r="A381" s="53"/>
      <c r="B381" s="53"/>
    </row>
    <row r="382" spans="1:2" ht="15" x14ac:dyDescent="0.2">
      <c r="A382" s="53"/>
      <c r="B382" s="53"/>
    </row>
    <row r="383" spans="1:2" ht="15" x14ac:dyDescent="0.2">
      <c r="A383" s="53"/>
      <c r="B383" s="53"/>
    </row>
    <row r="384" spans="1:2" ht="15" x14ac:dyDescent="0.2">
      <c r="A384" s="53"/>
      <c r="B384" s="53"/>
    </row>
    <row r="385" spans="1:2" ht="15" x14ac:dyDescent="0.2">
      <c r="A385" s="53"/>
      <c r="B385" s="53"/>
    </row>
    <row r="386" spans="1:2" ht="15" x14ac:dyDescent="0.2">
      <c r="A386" s="53"/>
      <c r="B386" s="53"/>
    </row>
    <row r="387" spans="1:2" ht="15" x14ac:dyDescent="0.2">
      <c r="A387" s="53"/>
      <c r="B387" s="53"/>
    </row>
    <row r="388" spans="1:2" ht="15" x14ac:dyDescent="0.2">
      <c r="A388" s="53"/>
      <c r="B388" s="53"/>
    </row>
    <row r="389" spans="1:2" ht="15" x14ac:dyDescent="0.2">
      <c r="A389" s="53"/>
      <c r="B389" s="53"/>
    </row>
    <row r="390" spans="1:2" ht="15" x14ac:dyDescent="0.2">
      <c r="A390" s="53"/>
      <c r="B390" s="53"/>
    </row>
    <row r="391" spans="1:2" ht="15" x14ac:dyDescent="0.2">
      <c r="A391" s="53"/>
      <c r="B391" s="53"/>
    </row>
    <row r="392" spans="1:2" ht="15" x14ac:dyDescent="0.2">
      <c r="A392" s="53"/>
      <c r="B392" s="53"/>
    </row>
    <row r="393" spans="1:2" ht="15" x14ac:dyDescent="0.2">
      <c r="A393" s="53"/>
      <c r="B393" s="53"/>
    </row>
    <row r="394" spans="1:2" ht="15" x14ac:dyDescent="0.2">
      <c r="A394" s="53"/>
      <c r="B394" s="53"/>
    </row>
    <row r="395" spans="1:2" ht="15" x14ac:dyDescent="0.2">
      <c r="A395" s="53"/>
      <c r="B395" s="53"/>
    </row>
    <row r="396" spans="1:2" ht="15" x14ac:dyDescent="0.2">
      <c r="A396" s="53"/>
      <c r="B396" s="53"/>
    </row>
    <row r="397" spans="1:2" ht="15" x14ac:dyDescent="0.2">
      <c r="A397" s="53"/>
      <c r="B397" s="53"/>
    </row>
    <row r="398" spans="1:2" ht="15" x14ac:dyDescent="0.2">
      <c r="A398" s="53"/>
      <c r="B398" s="53"/>
    </row>
    <row r="399" spans="1:2" ht="15" x14ac:dyDescent="0.2">
      <c r="A399" s="53"/>
      <c r="B399" s="53"/>
    </row>
    <row r="400" spans="1:2" ht="15" x14ac:dyDescent="0.2">
      <c r="A400" s="53"/>
      <c r="B400" s="53"/>
    </row>
    <row r="401" spans="1:2" ht="15" x14ac:dyDescent="0.2">
      <c r="A401" s="53"/>
      <c r="B401" s="53"/>
    </row>
    <row r="402" spans="1:2" ht="15" x14ac:dyDescent="0.2">
      <c r="A402" s="53"/>
      <c r="B402" s="53"/>
    </row>
    <row r="403" spans="1:2" ht="15" x14ac:dyDescent="0.2">
      <c r="A403" s="53"/>
      <c r="B403" s="53"/>
    </row>
    <row r="404" spans="1:2" ht="15" x14ac:dyDescent="0.2">
      <c r="A404" s="53"/>
      <c r="B404" s="53"/>
    </row>
    <row r="405" spans="1:2" ht="15" x14ac:dyDescent="0.2">
      <c r="A405" s="53"/>
      <c r="B405" s="53"/>
    </row>
    <row r="406" spans="1:2" ht="15" x14ac:dyDescent="0.2">
      <c r="A406" s="53"/>
      <c r="B406" s="53"/>
    </row>
    <row r="407" spans="1:2" ht="15" x14ac:dyDescent="0.2">
      <c r="A407" s="53"/>
      <c r="B407" s="53"/>
    </row>
    <row r="408" spans="1:2" ht="15" x14ac:dyDescent="0.2">
      <c r="A408" s="53"/>
      <c r="B408" s="53"/>
    </row>
    <row r="409" spans="1:2" ht="15" x14ac:dyDescent="0.2">
      <c r="A409" s="53"/>
      <c r="B409" s="53"/>
    </row>
    <row r="410" spans="1:2" ht="15" x14ac:dyDescent="0.2">
      <c r="A410" s="53"/>
      <c r="B410" s="53"/>
    </row>
    <row r="411" spans="1:2" ht="15" x14ac:dyDescent="0.2">
      <c r="A411" s="53"/>
      <c r="B411" s="53"/>
    </row>
    <row r="412" spans="1:2" ht="15" x14ac:dyDescent="0.2">
      <c r="A412" s="53"/>
      <c r="B412" s="53"/>
    </row>
    <row r="413" spans="1:2" ht="15" x14ac:dyDescent="0.2">
      <c r="A413" s="53"/>
      <c r="B413" s="53"/>
    </row>
    <row r="414" spans="1:2" ht="15" x14ac:dyDescent="0.2">
      <c r="A414" s="53"/>
      <c r="B414" s="53"/>
    </row>
    <row r="415" spans="1:2" ht="15" x14ac:dyDescent="0.2">
      <c r="A415" s="53"/>
      <c r="B415" s="53"/>
    </row>
    <row r="416" spans="1:2" ht="15" x14ac:dyDescent="0.2">
      <c r="A416" s="53"/>
      <c r="B416" s="53"/>
    </row>
    <row r="417" spans="1:2" ht="15" x14ac:dyDescent="0.2">
      <c r="A417" s="53"/>
      <c r="B417" s="53"/>
    </row>
    <row r="418" spans="1:2" ht="15" x14ac:dyDescent="0.2">
      <c r="A418" s="53"/>
      <c r="B418" s="53"/>
    </row>
    <row r="419" spans="1:2" ht="15" x14ac:dyDescent="0.2">
      <c r="A419" s="53"/>
      <c r="B419" s="53"/>
    </row>
    <row r="420" spans="1:2" ht="15" x14ac:dyDescent="0.2">
      <c r="A420" s="53"/>
      <c r="B420" s="53"/>
    </row>
    <row r="421" spans="1:2" ht="15" x14ac:dyDescent="0.2">
      <c r="A421" s="53"/>
      <c r="B421" s="53"/>
    </row>
    <row r="422" spans="1:2" ht="15" x14ac:dyDescent="0.2">
      <c r="A422" s="53"/>
      <c r="B422" s="53"/>
    </row>
    <row r="423" spans="1:2" ht="15" x14ac:dyDescent="0.2">
      <c r="A423" s="53"/>
      <c r="B423" s="53"/>
    </row>
    <row r="424" spans="1:2" ht="15" x14ac:dyDescent="0.2">
      <c r="A424" s="53"/>
      <c r="B424" s="53"/>
    </row>
    <row r="425" spans="1:2" ht="15" x14ac:dyDescent="0.2">
      <c r="A425" s="53"/>
      <c r="B425" s="53"/>
    </row>
    <row r="426" spans="1:2" ht="15" x14ac:dyDescent="0.2">
      <c r="A426" s="53"/>
      <c r="B426" s="53"/>
    </row>
    <row r="427" spans="1:2" ht="15" x14ac:dyDescent="0.2">
      <c r="A427" s="53"/>
      <c r="B427" s="53"/>
    </row>
    <row r="428" spans="1:2" ht="15" x14ac:dyDescent="0.2">
      <c r="A428" s="53"/>
      <c r="B428" s="53"/>
    </row>
    <row r="429" spans="1:2" ht="15" x14ac:dyDescent="0.2">
      <c r="A429" s="53"/>
      <c r="B429" s="53"/>
    </row>
    <row r="430" spans="1:2" ht="15" x14ac:dyDescent="0.2">
      <c r="A430" s="53"/>
      <c r="B430" s="53"/>
    </row>
    <row r="431" spans="1:2" ht="15" x14ac:dyDescent="0.2">
      <c r="A431" s="53"/>
      <c r="B431" s="53"/>
    </row>
    <row r="432" spans="1:2" ht="15" x14ac:dyDescent="0.2">
      <c r="A432" s="53"/>
      <c r="B432" s="53"/>
    </row>
    <row r="433" spans="1:2" ht="15" x14ac:dyDescent="0.2">
      <c r="A433" s="53"/>
      <c r="B433" s="53"/>
    </row>
    <row r="434" spans="1:2" ht="15" x14ac:dyDescent="0.2">
      <c r="A434" s="53"/>
      <c r="B434" s="53"/>
    </row>
    <row r="435" spans="1:2" ht="15" x14ac:dyDescent="0.2">
      <c r="A435" s="53"/>
      <c r="B435" s="53"/>
    </row>
    <row r="436" spans="1:2" ht="15" x14ac:dyDescent="0.2">
      <c r="A436" s="53"/>
      <c r="B436" s="53"/>
    </row>
    <row r="437" spans="1:2" ht="15" x14ac:dyDescent="0.2">
      <c r="A437" s="53"/>
      <c r="B437" s="53"/>
    </row>
    <row r="438" spans="1:2" ht="15" x14ac:dyDescent="0.2">
      <c r="A438" s="53"/>
      <c r="B438" s="53"/>
    </row>
    <row r="439" spans="1:2" ht="15" x14ac:dyDescent="0.2">
      <c r="A439" s="53"/>
      <c r="B439" s="53"/>
    </row>
    <row r="440" spans="1:2" ht="15" x14ac:dyDescent="0.2">
      <c r="A440" s="53"/>
      <c r="B440" s="53"/>
    </row>
    <row r="441" spans="1:2" ht="15" x14ac:dyDescent="0.2">
      <c r="A441" s="53"/>
      <c r="B441" s="53"/>
    </row>
    <row r="442" spans="1:2" ht="15" x14ac:dyDescent="0.2">
      <c r="A442" s="53"/>
      <c r="B442" s="53"/>
    </row>
    <row r="443" spans="1:2" ht="15" x14ac:dyDescent="0.2">
      <c r="A443" s="53"/>
      <c r="B443" s="53"/>
    </row>
    <row r="444" spans="1:2" ht="15" x14ac:dyDescent="0.2">
      <c r="A444" s="53"/>
      <c r="B444" s="53"/>
    </row>
    <row r="445" spans="1:2" ht="15" x14ac:dyDescent="0.2">
      <c r="A445" s="53"/>
      <c r="B445" s="53"/>
    </row>
    <row r="446" spans="1:2" ht="15" x14ac:dyDescent="0.2">
      <c r="A446" s="53"/>
      <c r="B446" s="53"/>
    </row>
    <row r="447" spans="1:2" ht="15" x14ac:dyDescent="0.2">
      <c r="A447" s="53"/>
      <c r="B447" s="53"/>
    </row>
    <row r="448" spans="1:2" ht="15" x14ac:dyDescent="0.2">
      <c r="A448" s="53"/>
      <c r="B448" s="53"/>
    </row>
    <row r="449" spans="1:2" ht="15" x14ac:dyDescent="0.2">
      <c r="A449" s="53"/>
      <c r="B449" s="53"/>
    </row>
    <row r="450" spans="1:2" ht="15" x14ac:dyDescent="0.2">
      <c r="A450" s="53"/>
      <c r="B450" s="53"/>
    </row>
    <row r="451" spans="1:2" ht="15" x14ac:dyDescent="0.2">
      <c r="A451" s="53"/>
      <c r="B451" s="53"/>
    </row>
    <row r="452" spans="1:2" ht="15" x14ac:dyDescent="0.2">
      <c r="A452" s="53"/>
      <c r="B452" s="53"/>
    </row>
    <row r="453" spans="1:2" ht="15" x14ac:dyDescent="0.2">
      <c r="A453" s="53"/>
      <c r="B453" s="53"/>
    </row>
    <row r="454" spans="1:2" ht="15" x14ac:dyDescent="0.2">
      <c r="A454" s="53"/>
      <c r="B454" s="53"/>
    </row>
    <row r="455" spans="1:2" ht="15" x14ac:dyDescent="0.2">
      <c r="A455" s="53"/>
      <c r="B455" s="53"/>
    </row>
    <row r="456" spans="1:2" ht="15" x14ac:dyDescent="0.2">
      <c r="A456" s="53"/>
      <c r="B456" s="53"/>
    </row>
    <row r="457" spans="1:2" ht="15" x14ac:dyDescent="0.2">
      <c r="A457" s="53"/>
      <c r="B457" s="53"/>
    </row>
    <row r="458" spans="1:2" ht="15" x14ac:dyDescent="0.2">
      <c r="A458" s="53"/>
      <c r="B458" s="53"/>
    </row>
    <row r="459" spans="1:2" ht="15" x14ac:dyDescent="0.2">
      <c r="A459" s="53"/>
      <c r="B459" s="53"/>
    </row>
    <row r="460" spans="1:2" ht="15" x14ac:dyDescent="0.2">
      <c r="A460" s="53"/>
      <c r="B460" s="53"/>
    </row>
    <row r="461" spans="1:2" ht="15" x14ac:dyDescent="0.2">
      <c r="A461" s="53"/>
      <c r="B461" s="53"/>
    </row>
    <row r="462" spans="1:2" ht="15" x14ac:dyDescent="0.2">
      <c r="A462" s="53"/>
      <c r="B462" s="53"/>
    </row>
    <row r="463" spans="1:2" ht="15" x14ac:dyDescent="0.2">
      <c r="A463" s="53"/>
      <c r="B463" s="53"/>
    </row>
    <row r="464" spans="1:2" ht="15" x14ac:dyDescent="0.2">
      <c r="A464" s="53"/>
      <c r="B464" s="53"/>
    </row>
    <row r="465" spans="1:2" ht="15" x14ac:dyDescent="0.2">
      <c r="A465" s="53"/>
      <c r="B465" s="53"/>
    </row>
    <row r="466" spans="1:2" ht="15" x14ac:dyDescent="0.2">
      <c r="A466" s="53"/>
      <c r="B466" s="53"/>
    </row>
    <row r="467" spans="1:2" ht="15" x14ac:dyDescent="0.2">
      <c r="A467" s="53"/>
      <c r="B467" s="53"/>
    </row>
    <row r="468" spans="1:2" ht="15" x14ac:dyDescent="0.2">
      <c r="A468" s="53"/>
      <c r="B468" s="53"/>
    </row>
    <row r="469" spans="1:2" ht="15" x14ac:dyDescent="0.2">
      <c r="A469" s="53"/>
      <c r="B469" s="53"/>
    </row>
    <row r="470" spans="1:2" ht="15" x14ac:dyDescent="0.2">
      <c r="A470" s="53"/>
      <c r="B470" s="53"/>
    </row>
    <row r="471" spans="1:2" ht="15" x14ac:dyDescent="0.2">
      <c r="A471" s="53"/>
      <c r="B471" s="53"/>
    </row>
    <row r="472" spans="1:2" ht="15" x14ac:dyDescent="0.2">
      <c r="A472" s="53"/>
      <c r="B472" s="53"/>
    </row>
    <row r="473" spans="1:2" ht="15" x14ac:dyDescent="0.2">
      <c r="A473" s="53"/>
      <c r="B473" s="53"/>
    </row>
    <row r="474" spans="1:2" ht="15" x14ac:dyDescent="0.2">
      <c r="A474" s="53"/>
      <c r="B474" s="53"/>
    </row>
    <row r="475" spans="1:2" ht="15" x14ac:dyDescent="0.2">
      <c r="A475" s="53"/>
      <c r="B475" s="53"/>
    </row>
    <row r="476" spans="1:2" ht="15" x14ac:dyDescent="0.2">
      <c r="A476" s="53"/>
      <c r="B476" s="53"/>
    </row>
    <row r="477" spans="1:2" ht="15" x14ac:dyDescent="0.2">
      <c r="A477" s="53"/>
      <c r="B477" s="53"/>
    </row>
    <row r="478" spans="1:2" ht="15" x14ac:dyDescent="0.2">
      <c r="A478" s="53"/>
      <c r="B478" s="53"/>
    </row>
    <row r="479" spans="1:2" ht="15" x14ac:dyDescent="0.2">
      <c r="A479" s="53"/>
      <c r="B479" s="53"/>
    </row>
    <row r="480" spans="1:2" ht="15" x14ac:dyDescent="0.2">
      <c r="A480" s="53"/>
      <c r="B480" s="53"/>
    </row>
    <row r="481" spans="1:2" ht="15" x14ac:dyDescent="0.2">
      <c r="A481" s="53"/>
      <c r="B481" s="53"/>
    </row>
    <row r="482" spans="1:2" ht="15" x14ac:dyDescent="0.2">
      <c r="A482" s="53"/>
      <c r="B482" s="53"/>
    </row>
    <row r="483" spans="1:2" ht="15" x14ac:dyDescent="0.2">
      <c r="A483" s="53"/>
      <c r="B483" s="53"/>
    </row>
    <row r="484" spans="1:2" ht="15" x14ac:dyDescent="0.2">
      <c r="A484" s="53"/>
      <c r="B484" s="53"/>
    </row>
    <row r="485" spans="1:2" ht="15" x14ac:dyDescent="0.2">
      <c r="A485" s="53"/>
      <c r="B485" s="53"/>
    </row>
    <row r="486" spans="1:2" ht="15" x14ac:dyDescent="0.2">
      <c r="A486" s="53"/>
      <c r="B486" s="53"/>
    </row>
    <row r="487" spans="1:2" ht="15" x14ac:dyDescent="0.2">
      <c r="A487" s="53"/>
      <c r="B487" s="53"/>
    </row>
    <row r="488" spans="1:2" ht="15" x14ac:dyDescent="0.2">
      <c r="A488" s="53"/>
      <c r="B488" s="53"/>
    </row>
    <row r="489" spans="1:2" ht="15" x14ac:dyDescent="0.2">
      <c r="A489" s="53"/>
      <c r="B489" s="53"/>
    </row>
    <row r="490" spans="1:2" ht="15" x14ac:dyDescent="0.2">
      <c r="A490" s="53"/>
      <c r="B490" s="53"/>
    </row>
    <row r="491" spans="1:2" ht="15" x14ac:dyDescent="0.2">
      <c r="A491" s="53"/>
      <c r="B491" s="53"/>
    </row>
    <row r="492" spans="1:2" ht="15" x14ac:dyDescent="0.2">
      <c r="A492" s="53"/>
      <c r="B492" s="53"/>
    </row>
    <row r="493" spans="1:2" ht="15" x14ac:dyDescent="0.2">
      <c r="A493" s="53"/>
      <c r="B493" s="53"/>
    </row>
    <row r="494" spans="1:2" ht="15" x14ac:dyDescent="0.2">
      <c r="A494" s="53"/>
      <c r="B494" s="53"/>
    </row>
    <row r="495" spans="1:2" ht="15" x14ac:dyDescent="0.2">
      <c r="A495" s="53"/>
      <c r="B495" s="53"/>
    </row>
    <row r="496" spans="1:2" ht="15" x14ac:dyDescent="0.2">
      <c r="A496" s="53"/>
      <c r="B496" s="53"/>
    </row>
    <row r="497" spans="1:2" ht="15" x14ac:dyDescent="0.2">
      <c r="A497" s="53"/>
      <c r="B497" s="53"/>
    </row>
    <row r="498" spans="1:2" ht="15" x14ac:dyDescent="0.2">
      <c r="A498" s="53"/>
      <c r="B498" s="53"/>
    </row>
    <row r="499" spans="1:2" ht="15" x14ac:dyDescent="0.2">
      <c r="A499" s="53"/>
      <c r="B499" s="53"/>
    </row>
    <row r="500" spans="1:2" ht="15" x14ac:dyDescent="0.2">
      <c r="A500" s="53"/>
      <c r="B500" s="53"/>
    </row>
    <row r="501" spans="1:2" ht="15" x14ac:dyDescent="0.2">
      <c r="A501" s="53"/>
      <c r="B501" s="53"/>
    </row>
    <row r="502" spans="1:2" ht="15" x14ac:dyDescent="0.2">
      <c r="A502" s="53"/>
      <c r="B502" s="53"/>
    </row>
    <row r="503" spans="1:2" ht="15" x14ac:dyDescent="0.2">
      <c r="A503" s="53"/>
      <c r="B503" s="53"/>
    </row>
    <row r="504" spans="1:2" ht="15" x14ac:dyDescent="0.2">
      <c r="A504" s="53"/>
      <c r="B504" s="53"/>
    </row>
    <row r="505" spans="1:2" ht="15" x14ac:dyDescent="0.2">
      <c r="A505" s="53"/>
      <c r="B505" s="53"/>
    </row>
    <row r="506" spans="1:2" ht="15" x14ac:dyDescent="0.2">
      <c r="A506" s="53"/>
      <c r="B506" s="53"/>
    </row>
    <row r="507" spans="1:2" ht="15" x14ac:dyDescent="0.2">
      <c r="A507" s="53"/>
      <c r="B507" s="53"/>
    </row>
    <row r="508" spans="1:2" ht="15" x14ac:dyDescent="0.2">
      <c r="A508" s="53"/>
      <c r="B508" s="53"/>
    </row>
    <row r="509" spans="1:2" ht="15" x14ac:dyDescent="0.2">
      <c r="A509" s="53"/>
      <c r="B509" s="53"/>
    </row>
    <row r="510" spans="1:2" ht="15" x14ac:dyDescent="0.2">
      <c r="A510" s="53"/>
      <c r="B510" s="53"/>
    </row>
    <row r="511" spans="1:2" ht="15" x14ac:dyDescent="0.2">
      <c r="A511" s="53"/>
      <c r="B511" s="53"/>
    </row>
    <row r="512" spans="1:2" ht="15" x14ac:dyDescent="0.2">
      <c r="A512" s="53"/>
      <c r="B512" s="53"/>
    </row>
    <row r="513" spans="1:2" ht="15" x14ac:dyDescent="0.2">
      <c r="A513" s="53"/>
      <c r="B513" s="53"/>
    </row>
    <row r="514" spans="1:2" ht="15" x14ac:dyDescent="0.2">
      <c r="A514" s="53"/>
      <c r="B514" s="53"/>
    </row>
    <row r="515" spans="1:2" ht="15" x14ac:dyDescent="0.2">
      <c r="A515" s="53"/>
      <c r="B515" s="53"/>
    </row>
    <row r="516" spans="1:2" ht="15" x14ac:dyDescent="0.2">
      <c r="A516" s="53"/>
      <c r="B516" s="53"/>
    </row>
    <row r="517" spans="1:2" ht="15" x14ac:dyDescent="0.2">
      <c r="A517" s="53"/>
      <c r="B517" s="53"/>
    </row>
    <row r="518" spans="1:2" ht="15" x14ac:dyDescent="0.2">
      <c r="A518" s="53"/>
      <c r="B518" s="53"/>
    </row>
    <row r="519" spans="1:2" ht="15" x14ac:dyDescent="0.2">
      <c r="A519" s="53"/>
      <c r="B519" s="53"/>
    </row>
    <row r="520" spans="1:2" ht="15" x14ac:dyDescent="0.2">
      <c r="A520" s="53"/>
      <c r="B520" s="53"/>
    </row>
    <row r="521" spans="1:2" ht="15" x14ac:dyDescent="0.2">
      <c r="A521" s="53"/>
      <c r="B521" s="53"/>
    </row>
    <row r="522" spans="1:2" ht="15" x14ac:dyDescent="0.2">
      <c r="A522" s="53"/>
      <c r="B522" s="53"/>
    </row>
    <row r="523" spans="1:2" ht="15" x14ac:dyDescent="0.2">
      <c r="A523" s="53"/>
      <c r="B523" s="53"/>
    </row>
    <row r="524" spans="1:2" ht="15" x14ac:dyDescent="0.2">
      <c r="A524" s="53"/>
      <c r="B524" s="53"/>
    </row>
    <row r="525" spans="1:2" ht="15" x14ac:dyDescent="0.2">
      <c r="A525" s="53"/>
      <c r="B525" s="53"/>
    </row>
    <row r="526" spans="1:2" ht="15" x14ac:dyDescent="0.2">
      <c r="A526" s="53"/>
      <c r="B526" s="53"/>
    </row>
    <row r="527" spans="1:2" ht="15" x14ac:dyDescent="0.2">
      <c r="A527" s="53"/>
      <c r="B527" s="53"/>
    </row>
    <row r="528" spans="1:2" ht="15" x14ac:dyDescent="0.2">
      <c r="A528" s="53"/>
      <c r="B528" s="53"/>
    </row>
    <row r="529" spans="1:2" ht="15" x14ac:dyDescent="0.2">
      <c r="A529" s="53"/>
      <c r="B529" s="53"/>
    </row>
    <row r="530" spans="1:2" ht="15" x14ac:dyDescent="0.2">
      <c r="A530" s="53"/>
      <c r="B530" s="53"/>
    </row>
    <row r="531" spans="1:2" ht="15" x14ac:dyDescent="0.2">
      <c r="A531" s="53"/>
      <c r="B531" s="53"/>
    </row>
    <row r="532" spans="1:2" ht="15" x14ac:dyDescent="0.2">
      <c r="A532" s="53"/>
      <c r="B532" s="53"/>
    </row>
    <row r="533" spans="1:2" ht="15" x14ac:dyDescent="0.2">
      <c r="A533" s="53"/>
      <c r="B533" s="53"/>
    </row>
    <row r="534" spans="1:2" ht="15" x14ac:dyDescent="0.2">
      <c r="A534" s="53"/>
      <c r="B534" s="53"/>
    </row>
    <row r="535" spans="1:2" ht="15" x14ac:dyDescent="0.2">
      <c r="A535" s="53"/>
      <c r="B535" s="53"/>
    </row>
    <row r="536" spans="1:2" ht="15" x14ac:dyDescent="0.2">
      <c r="A536" s="53"/>
      <c r="B536" s="53"/>
    </row>
    <row r="537" spans="1:2" ht="15" x14ac:dyDescent="0.2">
      <c r="A537" s="53"/>
      <c r="B537" s="53"/>
    </row>
    <row r="538" spans="1:2" ht="15" x14ac:dyDescent="0.2">
      <c r="A538" s="53"/>
      <c r="B538" s="53"/>
    </row>
    <row r="539" spans="1:2" ht="15" x14ac:dyDescent="0.2">
      <c r="A539" s="53"/>
      <c r="B539" s="53"/>
    </row>
    <row r="540" spans="1:2" ht="15" x14ac:dyDescent="0.2">
      <c r="A540" s="53"/>
      <c r="B540" s="53"/>
    </row>
    <row r="541" spans="1:2" ht="15" x14ac:dyDescent="0.2">
      <c r="A541" s="53"/>
      <c r="B541" s="53"/>
    </row>
    <row r="542" spans="1:2" ht="15" x14ac:dyDescent="0.2">
      <c r="A542" s="53"/>
      <c r="B542" s="53"/>
    </row>
    <row r="543" spans="1:2" ht="15" x14ac:dyDescent="0.2">
      <c r="A543" s="53"/>
      <c r="B543" s="53"/>
    </row>
    <row r="544" spans="1:2" ht="15" x14ac:dyDescent="0.2">
      <c r="A544" s="53"/>
      <c r="B544" s="53"/>
    </row>
    <row r="545" spans="1:2" ht="15" x14ac:dyDescent="0.2">
      <c r="A545" s="53"/>
      <c r="B545" s="53"/>
    </row>
    <row r="546" spans="1:2" ht="15" x14ac:dyDescent="0.2">
      <c r="A546" s="53"/>
      <c r="B546" s="53"/>
    </row>
    <row r="547" spans="1:2" ht="15" x14ac:dyDescent="0.2">
      <c r="A547" s="53"/>
      <c r="B547" s="53"/>
    </row>
    <row r="548" spans="1:2" ht="15" x14ac:dyDescent="0.2">
      <c r="A548" s="53"/>
      <c r="B548" s="53"/>
    </row>
    <row r="549" spans="1:2" ht="15" x14ac:dyDescent="0.2">
      <c r="A549" s="53"/>
      <c r="B549" s="53"/>
    </row>
    <row r="550" spans="1:2" ht="15" x14ac:dyDescent="0.2">
      <c r="A550" s="53"/>
      <c r="B550" s="53"/>
    </row>
    <row r="551" spans="1:2" ht="15" x14ac:dyDescent="0.2">
      <c r="A551" s="53"/>
      <c r="B551" s="53"/>
    </row>
    <row r="552" spans="1:2" ht="15" x14ac:dyDescent="0.2">
      <c r="A552" s="53"/>
      <c r="B552" s="53"/>
    </row>
    <row r="553" spans="1:2" ht="15" x14ac:dyDescent="0.2">
      <c r="A553" s="53"/>
      <c r="B553" s="53"/>
    </row>
    <row r="554" spans="1:2" ht="15" x14ac:dyDescent="0.2">
      <c r="A554" s="53"/>
      <c r="B554" s="53"/>
    </row>
    <row r="555" spans="1:2" ht="15" x14ac:dyDescent="0.2">
      <c r="A555" s="53"/>
      <c r="B555" s="53"/>
    </row>
    <row r="556" spans="1:2" ht="15" x14ac:dyDescent="0.2">
      <c r="A556" s="53"/>
      <c r="B556" s="53"/>
    </row>
    <row r="557" spans="1:2" ht="15" x14ac:dyDescent="0.2">
      <c r="A557" s="53"/>
      <c r="B557" s="53"/>
    </row>
    <row r="558" spans="1:2" ht="15" x14ac:dyDescent="0.2">
      <c r="A558" s="53"/>
      <c r="B558" s="53"/>
    </row>
    <row r="559" spans="1:2" ht="15" x14ac:dyDescent="0.2">
      <c r="A559" s="53"/>
      <c r="B559" s="53"/>
    </row>
    <row r="560" spans="1:2" ht="15" x14ac:dyDescent="0.2">
      <c r="A560" s="53"/>
      <c r="B560" s="53"/>
    </row>
    <row r="561" spans="1:2" ht="15" x14ac:dyDescent="0.2">
      <c r="A561" s="53"/>
      <c r="B561" s="53"/>
    </row>
    <row r="562" spans="1:2" ht="15" x14ac:dyDescent="0.2">
      <c r="A562" s="53"/>
      <c r="B562" s="53"/>
    </row>
    <row r="563" spans="1:2" ht="15" x14ac:dyDescent="0.2">
      <c r="A563" s="53"/>
      <c r="B563" s="53"/>
    </row>
    <row r="564" spans="1:2" ht="15" x14ac:dyDescent="0.2">
      <c r="A564" s="53"/>
      <c r="B564" s="53"/>
    </row>
    <row r="565" spans="1:2" ht="15" x14ac:dyDescent="0.2">
      <c r="A565" s="53"/>
      <c r="B565" s="53"/>
    </row>
    <row r="566" spans="1:2" ht="15" x14ac:dyDescent="0.2">
      <c r="A566" s="53"/>
      <c r="B566" s="53"/>
    </row>
    <row r="567" spans="1:2" ht="15" x14ac:dyDescent="0.2">
      <c r="A567" s="53"/>
      <c r="B567" s="53"/>
    </row>
    <row r="568" spans="1:2" ht="15" x14ac:dyDescent="0.2">
      <c r="A568" s="53"/>
      <c r="B568" s="53"/>
    </row>
    <row r="569" spans="1:2" ht="15" x14ac:dyDescent="0.2">
      <c r="A569" s="53"/>
      <c r="B569" s="53"/>
    </row>
    <row r="570" spans="1:2" ht="15" x14ac:dyDescent="0.2">
      <c r="A570" s="53"/>
      <c r="B570" s="53"/>
    </row>
    <row r="571" spans="1:2" ht="15" x14ac:dyDescent="0.2">
      <c r="A571" s="53"/>
      <c r="B571" s="53"/>
    </row>
    <row r="572" spans="1:2" ht="15" x14ac:dyDescent="0.2">
      <c r="A572" s="53"/>
      <c r="B572" s="53"/>
    </row>
    <row r="573" spans="1:2" ht="15" x14ac:dyDescent="0.2">
      <c r="A573" s="53"/>
      <c r="B573" s="53"/>
    </row>
    <row r="574" spans="1:2" ht="15" x14ac:dyDescent="0.2">
      <c r="A574" s="53"/>
      <c r="B574" s="53"/>
    </row>
    <row r="575" spans="1:2" ht="15" x14ac:dyDescent="0.2">
      <c r="A575" s="53"/>
      <c r="B575" s="53"/>
    </row>
    <row r="576" spans="1:2" ht="15" x14ac:dyDescent="0.2">
      <c r="A576" s="53"/>
      <c r="B576" s="53"/>
    </row>
    <row r="577" spans="1:2" ht="15" x14ac:dyDescent="0.2">
      <c r="A577" s="53"/>
      <c r="B577" s="53"/>
    </row>
    <row r="578" spans="1:2" ht="15" x14ac:dyDescent="0.2">
      <c r="A578" s="53"/>
      <c r="B578" s="53"/>
    </row>
    <row r="579" spans="1:2" ht="15" x14ac:dyDescent="0.2">
      <c r="A579" s="53"/>
      <c r="B579" s="53"/>
    </row>
    <row r="580" spans="1:2" ht="15" x14ac:dyDescent="0.2">
      <c r="A580" s="53"/>
      <c r="B580" s="53"/>
    </row>
    <row r="581" spans="1:2" ht="15" x14ac:dyDescent="0.2">
      <c r="A581" s="53"/>
      <c r="B581" s="53"/>
    </row>
    <row r="582" spans="1:2" ht="15" x14ac:dyDescent="0.2">
      <c r="A582" s="53"/>
      <c r="B582" s="53"/>
    </row>
    <row r="583" spans="1:2" ht="15" x14ac:dyDescent="0.2">
      <c r="A583" s="53"/>
      <c r="B583" s="53"/>
    </row>
    <row r="584" spans="1:2" ht="15" x14ac:dyDescent="0.2">
      <c r="A584" s="53"/>
      <c r="B584" s="53"/>
    </row>
    <row r="585" spans="1:2" ht="15" x14ac:dyDescent="0.2">
      <c r="A585" s="53"/>
      <c r="B585" s="53"/>
    </row>
    <row r="586" spans="1:2" ht="15" x14ac:dyDescent="0.2">
      <c r="A586" s="53"/>
      <c r="B586" s="53"/>
    </row>
    <row r="587" spans="1:2" ht="15" x14ac:dyDescent="0.2">
      <c r="A587" s="53"/>
      <c r="B587" s="53"/>
    </row>
    <row r="588" spans="1:2" ht="15" x14ac:dyDescent="0.2">
      <c r="A588" s="53"/>
      <c r="B588" s="53"/>
    </row>
    <row r="589" spans="1:2" ht="15" x14ac:dyDescent="0.2">
      <c r="A589" s="53"/>
      <c r="B589" s="53"/>
    </row>
    <row r="590" spans="1:2" ht="15" x14ac:dyDescent="0.2">
      <c r="A590" s="53"/>
      <c r="B590" s="53"/>
    </row>
    <row r="591" spans="1:2" ht="15" x14ac:dyDescent="0.2">
      <c r="A591" s="53"/>
      <c r="B591" s="53"/>
    </row>
    <row r="592" spans="1:2" ht="15" x14ac:dyDescent="0.2">
      <c r="A592" s="53"/>
      <c r="B592" s="53"/>
    </row>
    <row r="593" spans="1:2" ht="15" x14ac:dyDescent="0.2">
      <c r="A593" s="53"/>
      <c r="B593" s="53"/>
    </row>
    <row r="594" spans="1:2" ht="15" x14ac:dyDescent="0.2">
      <c r="A594" s="53"/>
      <c r="B594" s="53"/>
    </row>
    <row r="595" spans="1:2" ht="15" x14ac:dyDescent="0.2">
      <c r="A595" s="53"/>
      <c r="B595" s="53"/>
    </row>
    <row r="596" spans="1:2" ht="15" x14ac:dyDescent="0.2">
      <c r="A596" s="53"/>
      <c r="B596" s="53"/>
    </row>
    <row r="597" spans="1:2" ht="15" x14ac:dyDescent="0.2">
      <c r="A597" s="53"/>
      <c r="B597" s="53"/>
    </row>
    <row r="598" spans="1:2" ht="15" x14ac:dyDescent="0.2">
      <c r="A598" s="53"/>
      <c r="B598" s="53"/>
    </row>
    <row r="599" spans="1:2" ht="15" x14ac:dyDescent="0.2">
      <c r="A599" s="53"/>
      <c r="B599" s="53"/>
    </row>
    <row r="600" spans="1:2" ht="15" x14ac:dyDescent="0.2">
      <c r="A600" s="53"/>
      <c r="B600" s="53"/>
    </row>
    <row r="601" spans="1:2" ht="15" x14ac:dyDescent="0.2">
      <c r="A601" s="53"/>
      <c r="B601" s="53"/>
    </row>
    <row r="602" spans="1:2" ht="15" x14ac:dyDescent="0.2">
      <c r="A602" s="53"/>
      <c r="B602" s="53"/>
    </row>
    <row r="603" spans="1:2" ht="15" x14ac:dyDescent="0.2">
      <c r="A603" s="53"/>
      <c r="B603" s="53"/>
    </row>
    <row r="604" spans="1:2" ht="15" x14ac:dyDescent="0.2">
      <c r="A604" s="53"/>
      <c r="B604" s="53"/>
    </row>
    <row r="605" spans="1:2" ht="15" x14ac:dyDescent="0.2">
      <c r="A605" s="53"/>
      <c r="B605" s="53"/>
    </row>
    <row r="606" spans="1:2" ht="15" x14ac:dyDescent="0.2">
      <c r="A606" s="53"/>
      <c r="B606" s="53"/>
    </row>
    <row r="607" spans="1:2" ht="15" x14ac:dyDescent="0.2">
      <c r="A607" s="53"/>
      <c r="B607" s="53"/>
    </row>
    <row r="608" spans="1:2" ht="15" x14ac:dyDescent="0.2">
      <c r="A608" s="53"/>
      <c r="B608" s="53"/>
    </row>
    <row r="609" spans="1:2" ht="15" x14ac:dyDescent="0.2">
      <c r="A609" s="53"/>
      <c r="B609" s="53"/>
    </row>
    <row r="610" spans="1:2" ht="15" x14ac:dyDescent="0.2">
      <c r="A610" s="53"/>
      <c r="B610" s="53"/>
    </row>
    <row r="611" spans="1:2" ht="15" x14ac:dyDescent="0.2">
      <c r="A611" s="53"/>
      <c r="B611" s="53"/>
    </row>
    <row r="612" spans="1:2" ht="15" x14ac:dyDescent="0.2">
      <c r="A612" s="53"/>
      <c r="B612" s="53"/>
    </row>
    <row r="613" spans="1:2" ht="15" x14ac:dyDescent="0.2">
      <c r="A613" s="53"/>
      <c r="B613" s="53"/>
    </row>
    <row r="614" spans="1:2" ht="15" x14ac:dyDescent="0.2">
      <c r="A614" s="53"/>
      <c r="B614" s="53"/>
    </row>
    <row r="615" spans="1:2" ht="15" x14ac:dyDescent="0.2">
      <c r="A615" s="53"/>
      <c r="B615" s="53"/>
    </row>
    <row r="616" spans="1:2" ht="15" x14ac:dyDescent="0.2">
      <c r="A616" s="53"/>
      <c r="B616" s="53"/>
    </row>
    <row r="617" spans="1:2" ht="15" x14ac:dyDescent="0.2">
      <c r="A617" s="53"/>
      <c r="B617" s="53"/>
    </row>
    <row r="618" spans="1:2" ht="15" x14ac:dyDescent="0.2">
      <c r="A618" s="53"/>
      <c r="B618" s="53"/>
    </row>
    <row r="619" spans="1:2" ht="15" x14ac:dyDescent="0.2">
      <c r="A619" s="53"/>
      <c r="B619" s="53"/>
    </row>
    <row r="620" spans="1:2" ht="15" x14ac:dyDescent="0.2">
      <c r="A620" s="53"/>
      <c r="B620" s="53"/>
    </row>
    <row r="621" spans="1:2" ht="15" x14ac:dyDescent="0.2">
      <c r="A621" s="53"/>
      <c r="B621" s="53"/>
    </row>
    <row r="622" spans="1:2" ht="15" x14ac:dyDescent="0.2">
      <c r="A622" s="53"/>
      <c r="B622" s="53"/>
    </row>
    <row r="623" spans="1:2" ht="15" x14ac:dyDescent="0.2">
      <c r="A623" s="53"/>
      <c r="B623" s="53"/>
    </row>
    <row r="624" spans="1:2" ht="15" x14ac:dyDescent="0.2">
      <c r="A624" s="53"/>
      <c r="B624" s="53"/>
    </row>
    <row r="625" spans="1:2" ht="15" x14ac:dyDescent="0.2">
      <c r="A625" s="53"/>
      <c r="B625" s="53"/>
    </row>
    <row r="626" spans="1:2" ht="15" x14ac:dyDescent="0.2">
      <c r="A626" s="53"/>
      <c r="B626" s="53"/>
    </row>
    <row r="627" spans="1:2" ht="15" x14ac:dyDescent="0.2">
      <c r="A627" s="53"/>
      <c r="B627" s="53"/>
    </row>
    <row r="628" spans="1:2" ht="15" x14ac:dyDescent="0.2">
      <c r="A628" s="53"/>
      <c r="B628" s="53"/>
    </row>
    <row r="629" spans="1:2" ht="15" x14ac:dyDescent="0.2">
      <c r="A629" s="53"/>
      <c r="B629" s="53"/>
    </row>
    <row r="630" spans="1:2" ht="15" x14ac:dyDescent="0.2">
      <c r="A630" s="53"/>
      <c r="B630" s="53"/>
    </row>
    <row r="631" spans="1:2" ht="15" x14ac:dyDescent="0.2">
      <c r="A631" s="53"/>
      <c r="B631" s="53"/>
    </row>
    <row r="632" spans="1:2" ht="15" x14ac:dyDescent="0.2">
      <c r="A632" s="53"/>
      <c r="B632" s="53"/>
    </row>
    <row r="633" spans="1:2" ht="15" x14ac:dyDescent="0.2">
      <c r="A633" s="53"/>
      <c r="B633" s="53"/>
    </row>
    <row r="634" spans="1:2" ht="15" x14ac:dyDescent="0.2">
      <c r="A634" s="53"/>
      <c r="B634" s="53"/>
    </row>
    <row r="635" spans="1:2" ht="15" x14ac:dyDescent="0.2">
      <c r="A635" s="53"/>
      <c r="B635" s="53"/>
    </row>
    <row r="636" spans="1:2" ht="15" x14ac:dyDescent="0.2">
      <c r="A636" s="53"/>
      <c r="B636" s="53"/>
    </row>
    <row r="637" spans="1:2" ht="15" x14ac:dyDescent="0.2">
      <c r="A637" s="53"/>
      <c r="B637" s="53"/>
    </row>
    <row r="638" spans="1:2" ht="15" x14ac:dyDescent="0.2">
      <c r="A638" s="53"/>
      <c r="B638" s="53"/>
    </row>
    <row r="639" spans="1:2" ht="15" x14ac:dyDescent="0.2">
      <c r="A639" s="53"/>
      <c r="B639" s="53"/>
    </row>
    <row r="640" spans="1:2" ht="15" x14ac:dyDescent="0.2">
      <c r="A640" s="53"/>
      <c r="B640" s="53"/>
    </row>
    <row r="641" spans="1:2" ht="15" x14ac:dyDescent="0.2">
      <c r="A641" s="53"/>
      <c r="B641" s="53"/>
    </row>
    <row r="642" spans="1:2" ht="15" x14ac:dyDescent="0.2">
      <c r="A642" s="53"/>
      <c r="B642" s="53"/>
    </row>
    <row r="643" spans="1:2" ht="15" x14ac:dyDescent="0.2">
      <c r="A643" s="53"/>
      <c r="B643" s="53"/>
    </row>
    <row r="644" spans="1:2" ht="15" x14ac:dyDescent="0.2">
      <c r="A644" s="53"/>
      <c r="B644" s="53"/>
    </row>
    <row r="645" spans="1:2" ht="15" x14ac:dyDescent="0.2">
      <c r="A645" s="53"/>
      <c r="B645" s="53"/>
    </row>
    <row r="646" spans="1:2" ht="15" x14ac:dyDescent="0.2">
      <c r="A646" s="53"/>
      <c r="B646" s="53"/>
    </row>
    <row r="647" spans="1:2" ht="15" x14ac:dyDescent="0.2">
      <c r="A647" s="53"/>
      <c r="B647" s="53"/>
    </row>
    <row r="648" spans="1:2" ht="15" x14ac:dyDescent="0.2">
      <c r="A648" s="53"/>
      <c r="B648" s="53"/>
    </row>
    <row r="649" spans="1:2" ht="15" x14ac:dyDescent="0.2">
      <c r="A649" s="53"/>
      <c r="B649" s="53"/>
    </row>
    <row r="650" spans="1:2" ht="15" x14ac:dyDescent="0.2">
      <c r="A650" s="53"/>
      <c r="B650" s="53"/>
    </row>
    <row r="651" spans="1:2" ht="15" x14ac:dyDescent="0.2">
      <c r="A651" s="53"/>
      <c r="B651" s="53"/>
    </row>
    <row r="652" spans="1:2" ht="15" x14ac:dyDescent="0.2">
      <c r="A652" s="53"/>
      <c r="B652" s="53"/>
    </row>
    <row r="653" spans="1:2" ht="15" x14ac:dyDescent="0.2">
      <c r="A653" s="53"/>
      <c r="B653" s="53"/>
    </row>
    <row r="654" spans="1:2" ht="15" x14ac:dyDescent="0.2">
      <c r="A654" s="53"/>
      <c r="B654" s="53"/>
    </row>
    <row r="655" spans="1:2" ht="15" x14ac:dyDescent="0.2">
      <c r="A655" s="53"/>
      <c r="B655" s="53"/>
    </row>
    <row r="656" spans="1:2" ht="15" x14ac:dyDescent="0.2">
      <c r="A656" s="53"/>
      <c r="B656" s="53"/>
    </row>
    <row r="657" spans="1:2" ht="15" x14ac:dyDescent="0.2">
      <c r="A657" s="53"/>
      <c r="B657" s="53"/>
    </row>
    <row r="658" spans="1:2" ht="15" x14ac:dyDescent="0.2">
      <c r="A658" s="53"/>
      <c r="B658" s="53"/>
    </row>
    <row r="659" spans="1:2" ht="15" x14ac:dyDescent="0.2">
      <c r="A659" s="53"/>
      <c r="B659" s="53"/>
    </row>
    <row r="660" spans="1:2" ht="15" x14ac:dyDescent="0.2">
      <c r="A660" s="53"/>
      <c r="B660" s="53"/>
    </row>
    <row r="661" spans="1:2" ht="15" x14ac:dyDescent="0.2">
      <c r="A661" s="53"/>
      <c r="B661" s="53"/>
    </row>
    <row r="662" spans="1:2" ht="15" x14ac:dyDescent="0.2">
      <c r="A662" s="53"/>
      <c r="B662" s="53"/>
    </row>
    <row r="663" spans="1:2" ht="15" x14ac:dyDescent="0.2">
      <c r="A663" s="53"/>
      <c r="B663" s="53"/>
    </row>
    <row r="664" spans="1:2" ht="15" x14ac:dyDescent="0.2">
      <c r="A664" s="53"/>
      <c r="B664" s="53"/>
    </row>
    <row r="665" spans="1:2" ht="15" x14ac:dyDescent="0.2">
      <c r="A665" s="53"/>
      <c r="B665" s="53"/>
    </row>
    <row r="666" spans="1:2" ht="15" x14ac:dyDescent="0.2">
      <c r="A666" s="53"/>
      <c r="B666" s="53"/>
    </row>
    <row r="667" spans="1:2" ht="15" x14ac:dyDescent="0.2">
      <c r="A667" s="53"/>
      <c r="B667" s="53"/>
    </row>
    <row r="668" spans="1:2" ht="15" x14ac:dyDescent="0.2">
      <c r="A668" s="53"/>
      <c r="B668" s="53"/>
    </row>
    <row r="669" spans="1:2" ht="15" x14ac:dyDescent="0.2">
      <c r="A669" s="53"/>
      <c r="B669" s="53"/>
    </row>
    <row r="670" spans="1:2" ht="15" x14ac:dyDescent="0.2">
      <c r="A670" s="53"/>
      <c r="B670" s="53"/>
    </row>
    <row r="671" spans="1:2" ht="15" x14ac:dyDescent="0.2">
      <c r="A671" s="53"/>
      <c r="B671" s="53"/>
    </row>
    <row r="672" spans="1:2" ht="15" x14ac:dyDescent="0.2">
      <c r="A672" s="53"/>
      <c r="B672" s="53"/>
    </row>
    <row r="673" spans="1:2" ht="15" x14ac:dyDescent="0.2">
      <c r="A673" s="53"/>
      <c r="B673" s="53"/>
    </row>
    <row r="674" spans="1:2" ht="15" x14ac:dyDescent="0.2">
      <c r="A674" s="53"/>
      <c r="B674" s="53"/>
    </row>
    <row r="675" spans="1:2" ht="15" x14ac:dyDescent="0.2">
      <c r="A675" s="53"/>
      <c r="B675" s="53"/>
    </row>
    <row r="676" spans="1:2" ht="15" x14ac:dyDescent="0.2">
      <c r="A676" s="53"/>
      <c r="B676" s="53"/>
    </row>
    <row r="677" spans="1:2" ht="15" x14ac:dyDescent="0.2">
      <c r="A677" s="53"/>
      <c r="B677" s="53"/>
    </row>
    <row r="678" spans="1:2" ht="15" x14ac:dyDescent="0.2">
      <c r="A678" s="53"/>
      <c r="B678" s="53"/>
    </row>
    <row r="679" spans="1:2" ht="15" x14ac:dyDescent="0.2">
      <c r="A679" s="53"/>
      <c r="B679" s="53"/>
    </row>
    <row r="680" spans="1:2" ht="15" x14ac:dyDescent="0.2">
      <c r="A680" s="53"/>
      <c r="B680" s="53"/>
    </row>
    <row r="681" spans="1:2" ht="15" x14ac:dyDescent="0.2">
      <c r="A681" s="53"/>
      <c r="B681" s="53"/>
    </row>
    <row r="682" spans="1:2" ht="15" x14ac:dyDescent="0.2">
      <c r="A682" s="53"/>
      <c r="B682" s="53"/>
    </row>
    <row r="683" spans="1:2" ht="15" x14ac:dyDescent="0.2">
      <c r="A683" s="53"/>
      <c r="B683" s="53"/>
    </row>
    <row r="684" spans="1:2" ht="15" x14ac:dyDescent="0.2">
      <c r="A684" s="53"/>
      <c r="B684" s="53"/>
    </row>
    <row r="685" spans="1:2" ht="15" x14ac:dyDescent="0.2">
      <c r="A685" s="53"/>
      <c r="B685" s="53"/>
    </row>
    <row r="686" spans="1:2" ht="15" x14ac:dyDescent="0.2">
      <c r="A686" s="53"/>
      <c r="B686" s="53"/>
    </row>
    <row r="687" spans="1:2" ht="15" x14ac:dyDescent="0.2">
      <c r="A687" s="53"/>
      <c r="B687" s="53"/>
    </row>
    <row r="688" spans="1:2" ht="15" x14ac:dyDescent="0.2">
      <c r="A688" s="53"/>
      <c r="B688" s="53"/>
    </row>
    <row r="689" spans="1:2" ht="15" x14ac:dyDescent="0.2">
      <c r="A689" s="53"/>
      <c r="B689" s="53"/>
    </row>
    <row r="690" spans="1:2" ht="15" x14ac:dyDescent="0.2">
      <c r="A690" s="53"/>
      <c r="B690" s="53"/>
    </row>
    <row r="691" spans="1:2" ht="15" x14ac:dyDescent="0.2">
      <c r="A691" s="53"/>
      <c r="B691" s="53"/>
    </row>
    <row r="692" spans="1:2" ht="15" x14ac:dyDescent="0.2">
      <c r="A692" s="53"/>
      <c r="B692" s="53"/>
    </row>
    <row r="693" spans="1:2" ht="15" x14ac:dyDescent="0.2">
      <c r="A693" s="53"/>
      <c r="B693" s="53"/>
    </row>
    <row r="694" spans="1:2" ht="15" x14ac:dyDescent="0.2">
      <c r="A694" s="53"/>
      <c r="B694" s="53"/>
    </row>
    <row r="695" spans="1:2" ht="15" x14ac:dyDescent="0.2">
      <c r="A695" s="53"/>
      <c r="B695" s="53"/>
    </row>
    <row r="696" spans="1:2" ht="15" x14ac:dyDescent="0.2">
      <c r="A696" s="53"/>
      <c r="B696" s="53"/>
    </row>
    <row r="697" spans="1:2" ht="15" x14ac:dyDescent="0.2">
      <c r="A697" s="53"/>
      <c r="B697" s="53"/>
    </row>
    <row r="698" spans="1:2" ht="15" x14ac:dyDescent="0.2">
      <c r="A698" s="53"/>
      <c r="B698" s="53"/>
    </row>
    <row r="699" spans="1:2" ht="15" x14ac:dyDescent="0.2">
      <c r="A699" s="53"/>
      <c r="B699" s="53"/>
    </row>
    <row r="700" spans="1:2" ht="15" x14ac:dyDescent="0.2">
      <c r="A700" s="53"/>
      <c r="B700" s="53"/>
    </row>
    <row r="701" spans="1:2" ht="15" x14ac:dyDescent="0.2">
      <c r="A701" s="53"/>
      <c r="B701" s="53"/>
    </row>
    <row r="702" spans="1:2" ht="15" x14ac:dyDescent="0.2">
      <c r="A702" s="53"/>
      <c r="B702" s="53"/>
    </row>
    <row r="703" spans="1:2" ht="15" x14ac:dyDescent="0.2">
      <c r="A703" s="53"/>
      <c r="B703" s="53"/>
    </row>
    <row r="704" spans="1:2" ht="15" x14ac:dyDescent="0.2">
      <c r="A704" s="53"/>
      <c r="B704" s="53"/>
    </row>
    <row r="705" spans="1:2" ht="15" x14ac:dyDescent="0.2">
      <c r="A705" s="53"/>
      <c r="B705" s="53"/>
    </row>
    <row r="706" spans="1:2" ht="15" x14ac:dyDescent="0.2">
      <c r="A706" s="53"/>
      <c r="B706" s="53"/>
    </row>
    <row r="707" spans="1:2" ht="15" x14ac:dyDescent="0.2">
      <c r="A707" s="53"/>
      <c r="B707" s="53"/>
    </row>
    <row r="708" spans="1:2" ht="15" x14ac:dyDescent="0.2">
      <c r="A708" s="53"/>
      <c r="B708" s="53"/>
    </row>
    <row r="709" spans="1:2" ht="15" x14ac:dyDescent="0.2">
      <c r="A709" s="53"/>
      <c r="B709" s="53"/>
    </row>
    <row r="710" spans="1:2" ht="15" x14ac:dyDescent="0.2">
      <c r="A710" s="53"/>
      <c r="B710" s="53"/>
    </row>
    <row r="711" spans="1:2" ht="15" x14ac:dyDescent="0.2">
      <c r="A711" s="53"/>
      <c r="B711" s="53"/>
    </row>
    <row r="712" spans="1:2" ht="15" x14ac:dyDescent="0.2">
      <c r="A712" s="53"/>
      <c r="B712" s="53"/>
    </row>
    <row r="713" spans="1:2" ht="15" x14ac:dyDescent="0.2">
      <c r="A713" s="53"/>
      <c r="B713" s="53"/>
    </row>
    <row r="714" spans="1:2" ht="15" x14ac:dyDescent="0.2">
      <c r="A714" s="53"/>
      <c r="B714" s="53"/>
    </row>
    <row r="715" spans="1:2" ht="15" x14ac:dyDescent="0.2">
      <c r="A715" s="53"/>
      <c r="B715" s="53"/>
    </row>
    <row r="716" spans="1:2" ht="15" x14ac:dyDescent="0.2">
      <c r="A716" s="53"/>
      <c r="B716" s="53"/>
    </row>
    <row r="717" spans="1:2" ht="15" x14ac:dyDescent="0.2">
      <c r="A717" s="53"/>
      <c r="B717" s="53"/>
    </row>
    <row r="718" spans="1:2" ht="15" x14ac:dyDescent="0.2">
      <c r="A718" s="53"/>
      <c r="B718" s="53"/>
    </row>
    <row r="719" spans="1:2" ht="15" x14ac:dyDescent="0.2">
      <c r="A719" s="53"/>
      <c r="B719" s="53"/>
    </row>
    <row r="720" spans="1:2" ht="15" x14ac:dyDescent="0.2">
      <c r="A720" s="53"/>
      <c r="B720" s="53"/>
    </row>
    <row r="721" spans="1:2" ht="15" x14ac:dyDescent="0.2">
      <c r="A721" s="53"/>
      <c r="B721" s="53"/>
    </row>
    <row r="722" spans="1:2" ht="15" x14ac:dyDescent="0.2">
      <c r="A722" s="53"/>
      <c r="B722" s="53"/>
    </row>
    <row r="723" spans="1:2" ht="15" x14ac:dyDescent="0.2">
      <c r="A723" s="53"/>
      <c r="B723" s="53"/>
    </row>
    <row r="724" spans="1:2" ht="15" x14ac:dyDescent="0.2">
      <c r="A724" s="53"/>
      <c r="B724" s="53"/>
    </row>
    <row r="725" spans="1:2" ht="15" x14ac:dyDescent="0.2">
      <c r="A725" s="53"/>
      <c r="B725" s="53"/>
    </row>
    <row r="726" spans="1:2" ht="15" x14ac:dyDescent="0.2">
      <c r="A726" s="53"/>
      <c r="B726" s="53"/>
    </row>
    <row r="727" spans="1:2" ht="15" x14ac:dyDescent="0.2">
      <c r="A727" s="53"/>
      <c r="B727" s="53"/>
    </row>
    <row r="728" spans="1:2" ht="15" x14ac:dyDescent="0.2">
      <c r="A728" s="53"/>
      <c r="B728" s="53"/>
    </row>
    <row r="729" spans="1:2" ht="15" x14ac:dyDescent="0.2">
      <c r="A729" s="53"/>
      <c r="B729" s="53"/>
    </row>
    <row r="730" spans="1:2" ht="15" x14ac:dyDescent="0.2">
      <c r="A730" s="53"/>
      <c r="B730" s="53"/>
    </row>
    <row r="731" spans="1:2" ht="15" x14ac:dyDescent="0.2">
      <c r="A731" s="53"/>
      <c r="B731" s="53"/>
    </row>
    <row r="732" spans="1:2" ht="15" x14ac:dyDescent="0.2">
      <c r="A732" s="53"/>
      <c r="B732" s="53"/>
    </row>
    <row r="733" spans="1:2" ht="15" x14ac:dyDescent="0.2">
      <c r="A733" s="53"/>
      <c r="B733" s="53"/>
    </row>
    <row r="734" spans="1:2" ht="15" x14ac:dyDescent="0.2">
      <c r="A734" s="53"/>
      <c r="B734" s="53"/>
    </row>
    <row r="735" spans="1:2" ht="15" x14ac:dyDescent="0.2">
      <c r="A735" s="53"/>
      <c r="B735" s="53"/>
    </row>
    <row r="736" spans="1:2" ht="15" x14ac:dyDescent="0.2">
      <c r="A736" s="53"/>
      <c r="B736" s="53"/>
    </row>
    <row r="737" spans="1:2" ht="15" x14ac:dyDescent="0.2">
      <c r="A737" s="53"/>
      <c r="B737" s="53"/>
    </row>
    <row r="738" spans="1:2" ht="15" x14ac:dyDescent="0.2">
      <c r="A738" s="53"/>
      <c r="B738" s="53"/>
    </row>
    <row r="739" spans="1:2" ht="15" x14ac:dyDescent="0.2">
      <c r="A739" s="53"/>
      <c r="B739" s="53"/>
    </row>
    <row r="740" spans="1:2" ht="15" x14ac:dyDescent="0.2">
      <c r="A740" s="53"/>
      <c r="B740" s="53"/>
    </row>
    <row r="741" spans="1:2" ht="15" x14ac:dyDescent="0.2">
      <c r="A741" s="53"/>
      <c r="B741" s="53"/>
    </row>
    <row r="742" spans="1:2" ht="15" x14ac:dyDescent="0.2">
      <c r="A742" s="53"/>
      <c r="B742" s="53"/>
    </row>
    <row r="743" spans="1:2" ht="15" x14ac:dyDescent="0.2">
      <c r="A743" s="53"/>
      <c r="B743" s="53"/>
    </row>
    <row r="744" spans="1:2" ht="15" x14ac:dyDescent="0.2">
      <c r="A744" s="53"/>
      <c r="B744" s="53"/>
    </row>
    <row r="745" spans="1:2" ht="15" x14ac:dyDescent="0.2">
      <c r="A745" s="53"/>
      <c r="B745" s="53"/>
    </row>
    <row r="746" spans="1:2" ht="15" x14ac:dyDescent="0.2">
      <c r="A746" s="53"/>
      <c r="B746" s="53"/>
    </row>
    <row r="747" spans="1:2" ht="15" x14ac:dyDescent="0.2">
      <c r="A747" s="53"/>
      <c r="B747" s="53"/>
    </row>
    <row r="748" spans="1:2" ht="15" x14ac:dyDescent="0.2">
      <c r="A748" s="53"/>
      <c r="B748" s="53"/>
    </row>
    <row r="749" spans="1:2" ht="15" x14ac:dyDescent="0.2">
      <c r="A749" s="53"/>
      <c r="B749" s="53"/>
    </row>
    <row r="750" spans="1:2" ht="15" x14ac:dyDescent="0.2">
      <c r="A750" s="53"/>
      <c r="B750" s="53"/>
    </row>
    <row r="751" spans="1:2" ht="15" x14ac:dyDescent="0.2">
      <c r="A751" s="53"/>
      <c r="B751" s="53"/>
    </row>
    <row r="752" spans="1:2" ht="15" x14ac:dyDescent="0.2">
      <c r="A752" s="53"/>
      <c r="B752" s="53"/>
    </row>
    <row r="753" spans="1:2" ht="15" x14ac:dyDescent="0.2">
      <c r="A753" s="53"/>
      <c r="B753" s="53"/>
    </row>
    <row r="754" spans="1:2" ht="15" x14ac:dyDescent="0.2">
      <c r="A754" s="53"/>
      <c r="B754" s="53"/>
    </row>
    <row r="755" spans="1:2" ht="15" x14ac:dyDescent="0.2">
      <c r="A755" s="53"/>
      <c r="B755" s="53"/>
    </row>
    <row r="756" spans="1:2" ht="15" x14ac:dyDescent="0.2">
      <c r="A756" s="53"/>
      <c r="B756" s="53"/>
    </row>
    <row r="757" spans="1:2" ht="15" x14ac:dyDescent="0.2">
      <c r="A757" s="53"/>
      <c r="B757" s="53"/>
    </row>
    <row r="758" spans="1:2" ht="15" x14ac:dyDescent="0.2">
      <c r="A758" s="53"/>
      <c r="B758" s="53"/>
    </row>
    <row r="759" spans="1:2" ht="15" x14ac:dyDescent="0.2">
      <c r="A759" s="53"/>
      <c r="B759" s="53"/>
    </row>
    <row r="760" spans="1:2" ht="15" x14ac:dyDescent="0.2">
      <c r="A760" s="53"/>
      <c r="B760" s="53"/>
    </row>
    <row r="761" spans="1:2" ht="15" x14ac:dyDescent="0.2">
      <c r="A761" s="53"/>
      <c r="B761" s="53"/>
    </row>
    <row r="762" spans="1:2" ht="15" x14ac:dyDescent="0.2">
      <c r="A762" s="53"/>
      <c r="B762" s="53"/>
    </row>
    <row r="763" spans="1:2" ht="15" x14ac:dyDescent="0.2">
      <c r="A763" s="53"/>
      <c r="B763" s="53"/>
    </row>
    <row r="764" spans="1:2" ht="15" x14ac:dyDescent="0.2">
      <c r="A764" s="53"/>
      <c r="B764" s="53"/>
    </row>
    <row r="765" spans="1:2" ht="15" x14ac:dyDescent="0.2">
      <c r="A765" s="53"/>
      <c r="B765" s="53"/>
    </row>
    <row r="766" spans="1:2" ht="15" x14ac:dyDescent="0.2">
      <c r="A766" s="53"/>
      <c r="B766" s="53"/>
    </row>
    <row r="767" spans="1:2" ht="15" x14ac:dyDescent="0.2">
      <c r="A767" s="53"/>
      <c r="B767" s="53"/>
    </row>
    <row r="768" spans="1:2" ht="15" x14ac:dyDescent="0.2">
      <c r="A768" s="53"/>
      <c r="B768" s="53"/>
    </row>
    <row r="769" spans="1:2" ht="15" x14ac:dyDescent="0.2">
      <c r="A769" s="53"/>
      <c r="B769" s="53"/>
    </row>
    <row r="770" spans="1:2" ht="15" x14ac:dyDescent="0.2">
      <c r="A770" s="53"/>
      <c r="B770" s="53"/>
    </row>
    <row r="771" spans="1:2" ht="15" x14ac:dyDescent="0.2">
      <c r="A771" s="53"/>
      <c r="B771" s="53"/>
    </row>
    <row r="772" spans="1:2" ht="15" x14ac:dyDescent="0.2">
      <c r="A772" s="53"/>
      <c r="B772" s="53"/>
    </row>
    <row r="773" spans="1:2" ht="15" x14ac:dyDescent="0.2">
      <c r="A773" s="53"/>
      <c r="B773" s="53"/>
    </row>
    <row r="774" spans="1:2" ht="15" x14ac:dyDescent="0.2">
      <c r="A774" s="53"/>
      <c r="B774" s="53"/>
    </row>
    <row r="775" spans="1:2" ht="15" x14ac:dyDescent="0.2">
      <c r="A775" s="53"/>
      <c r="B775" s="53"/>
    </row>
    <row r="776" spans="1:2" ht="15" x14ac:dyDescent="0.2">
      <c r="A776" s="53"/>
      <c r="B776" s="53"/>
    </row>
    <row r="777" spans="1:2" ht="15" x14ac:dyDescent="0.2">
      <c r="A777" s="53"/>
      <c r="B777" s="53"/>
    </row>
    <row r="778" spans="1:2" ht="15" x14ac:dyDescent="0.2">
      <c r="A778" s="53"/>
      <c r="B778" s="53"/>
    </row>
    <row r="779" spans="1:2" ht="15" x14ac:dyDescent="0.2">
      <c r="A779" s="53"/>
      <c r="B779" s="53"/>
    </row>
    <row r="780" spans="1:2" ht="15" x14ac:dyDescent="0.2">
      <c r="A780" s="53"/>
      <c r="B780" s="53"/>
    </row>
    <row r="781" spans="1:2" ht="15" x14ac:dyDescent="0.2">
      <c r="A781" s="53"/>
      <c r="B781" s="53"/>
    </row>
    <row r="782" spans="1:2" ht="15" x14ac:dyDescent="0.2">
      <c r="A782" s="53"/>
      <c r="B782" s="53"/>
    </row>
    <row r="783" spans="1:2" ht="15" x14ac:dyDescent="0.2">
      <c r="A783" s="53"/>
      <c r="B783" s="53"/>
    </row>
    <row r="784" spans="1:2" ht="15" x14ac:dyDescent="0.2">
      <c r="A784" s="53"/>
      <c r="B784" s="53"/>
    </row>
    <row r="785" spans="1:2" ht="15" x14ac:dyDescent="0.2">
      <c r="A785" s="53"/>
      <c r="B785" s="53"/>
    </row>
    <row r="786" spans="1:2" ht="15" x14ac:dyDescent="0.2">
      <c r="A786" s="53"/>
      <c r="B786" s="53"/>
    </row>
    <row r="787" spans="1:2" ht="15" x14ac:dyDescent="0.2">
      <c r="A787" s="53"/>
      <c r="B787" s="53"/>
    </row>
    <row r="788" spans="1:2" ht="15" x14ac:dyDescent="0.2">
      <c r="A788" s="53"/>
      <c r="B788" s="53"/>
    </row>
    <row r="789" spans="1:2" ht="15" x14ac:dyDescent="0.2">
      <c r="A789" s="53"/>
      <c r="B789" s="53"/>
    </row>
    <row r="790" spans="1:2" ht="15" x14ac:dyDescent="0.2">
      <c r="A790" s="53"/>
      <c r="B790" s="53"/>
    </row>
    <row r="791" spans="1:2" ht="15" x14ac:dyDescent="0.2">
      <c r="A791" s="53"/>
      <c r="B791" s="53"/>
    </row>
    <row r="792" spans="1:2" ht="15" x14ac:dyDescent="0.2">
      <c r="A792" s="53"/>
      <c r="B792" s="53"/>
    </row>
    <row r="793" spans="1:2" ht="15" x14ac:dyDescent="0.2">
      <c r="A793" s="53"/>
      <c r="B793" s="53"/>
    </row>
    <row r="794" spans="1:2" ht="15" x14ac:dyDescent="0.2">
      <c r="A794" s="53"/>
      <c r="B794" s="53"/>
    </row>
    <row r="795" spans="1:2" ht="15" x14ac:dyDescent="0.2">
      <c r="A795" s="53"/>
      <c r="B795" s="53"/>
    </row>
    <row r="796" spans="1:2" ht="15" x14ac:dyDescent="0.2">
      <c r="A796" s="53"/>
      <c r="B796" s="53"/>
    </row>
    <row r="797" spans="1:2" ht="15" x14ac:dyDescent="0.2">
      <c r="A797" s="53"/>
      <c r="B797" s="53"/>
    </row>
    <row r="798" spans="1:2" ht="15" x14ac:dyDescent="0.2">
      <c r="A798" s="53"/>
      <c r="B798" s="53"/>
    </row>
    <row r="799" spans="1:2" ht="15" x14ac:dyDescent="0.2">
      <c r="A799" s="53"/>
      <c r="B799" s="53"/>
    </row>
    <row r="800" spans="1:2" ht="15" x14ac:dyDescent="0.2">
      <c r="A800" s="53"/>
      <c r="B800" s="53"/>
    </row>
    <row r="801" spans="1:2" ht="15" x14ac:dyDescent="0.2">
      <c r="A801" s="53"/>
      <c r="B801" s="53"/>
    </row>
    <row r="802" spans="1:2" ht="15" x14ac:dyDescent="0.2">
      <c r="A802" s="53"/>
      <c r="B802" s="53"/>
    </row>
    <row r="803" spans="1:2" ht="15" x14ac:dyDescent="0.2">
      <c r="A803" s="53"/>
      <c r="B803" s="53"/>
    </row>
    <row r="804" spans="1:2" ht="15" x14ac:dyDescent="0.2">
      <c r="A804" s="53"/>
      <c r="B804" s="53"/>
    </row>
    <row r="805" spans="1:2" ht="15" x14ac:dyDescent="0.2">
      <c r="A805" s="53"/>
      <c r="B805" s="53"/>
    </row>
    <row r="806" spans="1:2" ht="15" x14ac:dyDescent="0.2">
      <c r="A806" s="53"/>
      <c r="B806" s="53"/>
    </row>
    <row r="807" spans="1:2" ht="15" x14ac:dyDescent="0.2">
      <c r="A807" s="53"/>
      <c r="B807" s="53"/>
    </row>
    <row r="808" spans="1:2" ht="15" x14ac:dyDescent="0.2">
      <c r="A808" s="53"/>
      <c r="B808" s="53"/>
    </row>
    <row r="809" spans="1:2" ht="15" x14ac:dyDescent="0.2">
      <c r="A809" s="53"/>
      <c r="B809" s="53"/>
    </row>
    <row r="810" spans="1:2" ht="15" x14ac:dyDescent="0.2">
      <c r="A810" s="53"/>
      <c r="B810" s="53"/>
    </row>
    <row r="811" spans="1:2" ht="15" x14ac:dyDescent="0.2">
      <c r="A811" s="53"/>
      <c r="B811" s="53"/>
    </row>
    <row r="812" spans="1:2" ht="15" x14ac:dyDescent="0.2">
      <c r="A812" s="53"/>
      <c r="B812" s="53"/>
    </row>
    <row r="813" spans="1:2" ht="15" x14ac:dyDescent="0.2">
      <c r="A813" s="53"/>
      <c r="B813" s="53"/>
    </row>
    <row r="814" spans="1:2" ht="15" x14ac:dyDescent="0.2">
      <c r="A814" s="53"/>
      <c r="B814" s="53"/>
    </row>
    <row r="815" spans="1:2" ht="15" x14ac:dyDescent="0.2">
      <c r="A815" s="53"/>
      <c r="B815" s="53"/>
    </row>
    <row r="816" spans="1:2" ht="15" x14ac:dyDescent="0.2">
      <c r="A816" s="53"/>
      <c r="B816" s="53"/>
    </row>
    <row r="817" spans="1:2" ht="15" x14ac:dyDescent="0.2">
      <c r="A817" s="53"/>
      <c r="B817" s="53"/>
    </row>
    <row r="818" spans="1:2" ht="15" x14ac:dyDescent="0.2">
      <c r="A818" s="53"/>
      <c r="B818" s="53"/>
    </row>
    <row r="819" spans="1:2" ht="15" x14ac:dyDescent="0.2">
      <c r="A819" s="53"/>
      <c r="B819" s="53"/>
    </row>
    <row r="820" spans="1:2" ht="15" x14ac:dyDescent="0.2">
      <c r="A820" s="53"/>
      <c r="B820" s="53"/>
    </row>
    <row r="821" spans="1:2" ht="15" x14ac:dyDescent="0.2">
      <c r="A821" s="53"/>
      <c r="B821" s="53"/>
    </row>
    <row r="822" spans="1:2" ht="15" x14ac:dyDescent="0.2">
      <c r="A822" s="53"/>
      <c r="B822" s="53"/>
    </row>
    <row r="823" spans="1:2" ht="15" x14ac:dyDescent="0.2">
      <c r="A823" s="53"/>
      <c r="B823" s="53"/>
    </row>
    <row r="824" spans="1:2" ht="15" x14ac:dyDescent="0.2">
      <c r="A824" s="53"/>
      <c r="B824" s="53"/>
    </row>
    <row r="825" spans="1:2" ht="15" x14ac:dyDescent="0.2">
      <c r="A825" s="53"/>
      <c r="B825" s="53"/>
    </row>
    <row r="826" spans="1:2" ht="15" x14ac:dyDescent="0.2">
      <c r="A826" s="53"/>
      <c r="B826" s="53"/>
    </row>
    <row r="827" spans="1:2" ht="15" x14ac:dyDescent="0.2">
      <c r="A827" s="53"/>
      <c r="B827" s="53"/>
    </row>
    <row r="828" spans="1:2" ht="15" x14ac:dyDescent="0.2">
      <c r="A828" s="53"/>
      <c r="B828" s="53"/>
    </row>
    <row r="829" spans="1:2" ht="15" x14ac:dyDescent="0.2">
      <c r="A829" s="53"/>
      <c r="B829" s="53"/>
    </row>
    <row r="830" spans="1:2" ht="15" x14ac:dyDescent="0.2">
      <c r="A830" s="53"/>
      <c r="B830" s="53"/>
    </row>
    <row r="831" spans="1:2" ht="15" x14ac:dyDescent="0.2">
      <c r="A831" s="53"/>
      <c r="B831" s="53"/>
    </row>
    <row r="832" spans="1:2" ht="15" x14ac:dyDescent="0.2">
      <c r="A832" s="53"/>
      <c r="B832" s="53"/>
    </row>
    <row r="833" spans="1:2" ht="15" x14ac:dyDescent="0.2">
      <c r="A833" s="53"/>
      <c r="B833" s="53"/>
    </row>
    <row r="834" spans="1:2" ht="15" x14ac:dyDescent="0.2">
      <c r="A834" s="53"/>
      <c r="B834" s="53"/>
    </row>
    <row r="835" spans="1:2" ht="15" x14ac:dyDescent="0.2">
      <c r="A835" s="53"/>
      <c r="B835" s="53"/>
    </row>
    <row r="836" spans="1:2" ht="15" x14ac:dyDescent="0.2">
      <c r="A836" s="53"/>
      <c r="B836" s="53"/>
    </row>
    <row r="837" spans="1:2" ht="15" x14ac:dyDescent="0.2">
      <c r="A837" s="53"/>
      <c r="B837" s="53"/>
    </row>
    <row r="838" spans="1:2" ht="15" x14ac:dyDescent="0.2">
      <c r="A838" s="53"/>
      <c r="B838" s="53"/>
    </row>
    <row r="839" spans="1:2" ht="15" x14ac:dyDescent="0.2">
      <c r="A839" s="53"/>
      <c r="B839" s="53"/>
    </row>
    <row r="840" spans="1:2" ht="15" x14ac:dyDescent="0.2">
      <c r="A840" s="53"/>
      <c r="B840" s="53"/>
    </row>
    <row r="841" spans="1:2" ht="15" x14ac:dyDescent="0.2">
      <c r="A841" s="53"/>
      <c r="B841" s="53"/>
    </row>
    <row r="842" spans="1:2" ht="15" x14ac:dyDescent="0.2">
      <c r="A842" s="53"/>
      <c r="B842" s="53"/>
    </row>
    <row r="843" spans="1:2" ht="15" x14ac:dyDescent="0.2">
      <c r="A843" s="53"/>
      <c r="B843" s="53"/>
    </row>
    <row r="844" spans="1:2" ht="15" x14ac:dyDescent="0.2">
      <c r="A844" s="53"/>
      <c r="B844" s="53"/>
    </row>
    <row r="845" spans="1:2" ht="15" x14ac:dyDescent="0.2">
      <c r="A845" s="53"/>
      <c r="B845" s="53"/>
    </row>
    <row r="846" spans="1:2" ht="15" x14ac:dyDescent="0.2">
      <c r="A846" s="53"/>
      <c r="B846" s="53"/>
    </row>
    <row r="847" spans="1:2" ht="15" x14ac:dyDescent="0.2">
      <c r="A847" s="53"/>
      <c r="B847" s="53"/>
    </row>
    <row r="848" spans="1:2" ht="15" x14ac:dyDescent="0.2">
      <c r="A848" s="53"/>
      <c r="B848" s="53"/>
    </row>
    <row r="849" spans="1:2" ht="15" x14ac:dyDescent="0.2">
      <c r="A849" s="53"/>
      <c r="B849" s="53"/>
    </row>
    <row r="850" spans="1:2" ht="15" x14ac:dyDescent="0.2">
      <c r="A850" s="53"/>
      <c r="B850" s="53"/>
    </row>
    <row r="851" spans="1:2" ht="15" x14ac:dyDescent="0.2">
      <c r="A851" s="53"/>
      <c r="B851" s="53"/>
    </row>
    <row r="852" spans="1:2" ht="15" x14ac:dyDescent="0.2">
      <c r="A852" s="53"/>
      <c r="B852" s="53"/>
    </row>
    <row r="853" spans="1:2" ht="15" x14ac:dyDescent="0.2">
      <c r="A853" s="53"/>
      <c r="B853" s="53"/>
    </row>
    <row r="854" spans="1:2" ht="15" x14ac:dyDescent="0.2">
      <c r="A854" s="53"/>
      <c r="B854" s="53"/>
    </row>
    <row r="855" spans="1:2" ht="15" x14ac:dyDescent="0.2">
      <c r="A855" s="53"/>
      <c r="B855" s="53"/>
    </row>
    <row r="856" spans="1:2" ht="15" x14ac:dyDescent="0.2">
      <c r="A856" s="53"/>
      <c r="B856" s="53"/>
    </row>
    <row r="857" spans="1:2" ht="15" x14ac:dyDescent="0.2">
      <c r="A857" s="53"/>
      <c r="B857" s="53"/>
    </row>
    <row r="858" spans="1:2" ht="15" x14ac:dyDescent="0.2">
      <c r="A858" s="53"/>
      <c r="B858" s="53"/>
    </row>
    <row r="859" spans="1:2" ht="15" x14ac:dyDescent="0.2">
      <c r="A859" s="53"/>
      <c r="B859" s="53"/>
    </row>
    <row r="860" spans="1:2" ht="15" x14ac:dyDescent="0.2">
      <c r="A860" s="53"/>
      <c r="B860" s="53"/>
    </row>
    <row r="861" spans="1:2" ht="15" x14ac:dyDescent="0.2">
      <c r="A861" s="53"/>
      <c r="B861" s="53"/>
    </row>
    <row r="862" spans="1:2" ht="15" x14ac:dyDescent="0.2">
      <c r="A862" s="53"/>
      <c r="B862" s="53"/>
    </row>
    <row r="863" spans="1:2" ht="15" x14ac:dyDescent="0.2">
      <c r="A863" s="53"/>
      <c r="B863" s="53"/>
    </row>
    <row r="864" spans="1:2" ht="15" x14ac:dyDescent="0.2">
      <c r="A864" s="53"/>
      <c r="B864" s="53"/>
    </row>
    <row r="865" spans="1:2" ht="15" x14ac:dyDescent="0.2">
      <c r="A865" s="53"/>
      <c r="B865" s="53"/>
    </row>
    <row r="866" spans="1:2" ht="15" x14ac:dyDescent="0.2">
      <c r="A866" s="53"/>
      <c r="B866" s="53"/>
    </row>
    <row r="867" spans="1:2" ht="15" x14ac:dyDescent="0.2">
      <c r="A867" s="53"/>
      <c r="B867" s="53"/>
    </row>
    <row r="868" spans="1:2" ht="15" x14ac:dyDescent="0.2">
      <c r="A868" s="53"/>
      <c r="B868" s="53"/>
    </row>
    <row r="869" spans="1:2" ht="15" x14ac:dyDescent="0.2">
      <c r="A869" s="53"/>
      <c r="B869" s="53"/>
    </row>
    <row r="870" spans="1:2" ht="15" x14ac:dyDescent="0.2">
      <c r="A870" s="53"/>
      <c r="B870" s="53"/>
    </row>
    <row r="871" spans="1:2" ht="15" x14ac:dyDescent="0.2">
      <c r="A871" s="53"/>
      <c r="B871" s="53"/>
    </row>
    <row r="872" spans="1:2" ht="15" x14ac:dyDescent="0.2">
      <c r="A872" s="53"/>
      <c r="B872" s="53"/>
    </row>
    <row r="873" spans="1:2" ht="15" x14ac:dyDescent="0.2">
      <c r="A873" s="53"/>
      <c r="B873" s="53"/>
    </row>
    <row r="874" spans="1:2" ht="15" x14ac:dyDescent="0.2">
      <c r="A874" s="53"/>
      <c r="B874" s="53"/>
    </row>
    <row r="875" spans="1:2" ht="15" x14ac:dyDescent="0.2">
      <c r="A875" s="53"/>
      <c r="B875" s="53"/>
    </row>
    <row r="876" spans="1:2" ht="15" x14ac:dyDescent="0.2">
      <c r="A876" s="53"/>
      <c r="B876" s="53"/>
    </row>
    <row r="877" spans="1:2" ht="15" x14ac:dyDescent="0.2">
      <c r="A877" s="53"/>
      <c r="B877" s="53"/>
    </row>
    <row r="878" spans="1:2" ht="15" x14ac:dyDescent="0.2">
      <c r="A878" s="53"/>
      <c r="B878" s="53"/>
    </row>
    <row r="879" spans="1:2" ht="15" x14ac:dyDescent="0.2">
      <c r="A879" s="53"/>
      <c r="B879" s="53"/>
    </row>
    <row r="880" spans="1:2" ht="15" x14ac:dyDescent="0.2">
      <c r="A880" s="53"/>
      <c r="B880" s="53"/>
    </row>
    <row r="881" spans="1:2" ht="15" x14ac:dyDescent="0.2">
      <c r="A881" s="53"/>
      <c r="B881" s="53"/>
    </row>
    <row r="882" spans="1:2" ht="15" x14ac:dyDescent="0.2">
      <c r="A882" s="53"/>
      <c r="B882" s="53"/>
    </row>
    <row r="883" spans="1:2" ht="15" x14ac:dyDescent="0.2">
      <c r="A883" s="53"/>
      <c r="B883" s="53"/>
    </row>
    <row r="884" spans="1:2" ht="15" x14ac:dyDescent="0.2">
      <c r="A884" s="53"/>
      <c r="B884" s="53"/>
    </row>
    <row r="885" spans="1:2" ht="15" x14ac:dyDescent="0.2">
      <c r="A885" s="53"/>
      <c r="B885" s="53"/>
    </row>
    <row r="886" spans="1:2" ht="15" x14ac:dyDescent="0.2">
      <c r="A886" s="53"/>
      <c r="B886" s="53"/>
    </row>
    <row r="887" spans="1:2" ht="15" x14ac:dyDescent="0.2">
      <c r="A887" s="53"/>
      <c r="B887" s="53"/>
    </row>
    <row r="888" spans="1:2" ht="15" x14ac:dyDescent="0.2">
      <c r="A888" s="53"/>
      <c r="B888" s="53"/>
    </row>
    <row r="889" spans="1:2" ht="15" x14ac:dyDescent="0.2">
      <c r="A889" s="53"/>
      <c r="B889" s="53"/>
    </row>
    <row r="890" spans="1:2" ht="15" x14ac:dyDescent="0.2">
      <c r="A890" s="53"/>
      <c r="B890" s="53"/>
    </row>
    <row r="891" spans="1:2" ht="15" x14ac:dyDescent="0.2">
      <c r="A891" s="53"/>
      <c r="B891" s="53"/>
    </row>
    <row r="892" spans="1:2" ht="15" x14ac:dyDescent="0.2">
      <c r="A892" s="53"/>
      <c r="B892" s="53"/>
    </row>
    <row r="893" spans="1:2" ht="15" x14ac:dyDescent="0.2">
      <c r="A893" s="53"/>
      <c r="B893" s="53"/>
    </row>
    <row r="894" spans="1:2" ht="15" x14ac:dyDescent="0.2">
      <c r="A894" s="53"/>
      <c r="B894" s="53"/>
    </row>
    <row r="895" spans="1:2" ht="15" x14ac:dyDescent="0.2">
      <c r="A895" s="53"/>
      <c r="B895" s="53"/>
    </row>
    <row r="896" spans="1:2" ht="15" x14ac:dyDescent="0.2">
      <c r="A896" s="53"/>
      <c r="B896" s="53"/>
    </row>
    <row r="897" spans="1:2" ht="15" x14ac:dyDescent="0.2">
      <c r="A897" s="53"/>
      <c r="B897" s="53"/>
    </row>
    <row r="898" spans="1:2" ht="15" x14ac:dyDescent="0.2">
      <c r="A898" s="53"/>
      <c r="B898" s="53"/>
    </row>
    <row r="899" spans="1:2" ht="15" x14ac:dyDescent="0.2">
      <c r="A899" s="53"/>
      <c r="B899" s="53"/>
    </row>
    <row r="900" spans="1:2" ht="15" x14ac:dyDescent="0.2">
      <c r="A900" s="53"/>
      <c r="B900" s="53"/>
    </row>
    <row r="901" spans="1:2" ht="15" x14ac:dyDescent="0.2">
      <c r="A901" s="53"/>
      <c r="B901" s="53"/>
    </row>
    <row r="902" spans="1:2" ht="15" x14ac:dyDescent="0.2">
      <c r="A902" s="53"/>
      <c r="B902" s="53"/>
    </row>
    <row r="903" spans="1:2" ht="15" x14ac:dyDescent="0.2">
      <c r="A903" s="53"/>
      <c r="B903" s="53"/>
    </row>
    <row r="904" spans="1:2" ht="15" x14ac:dyDescent="0.2">
      <c r="A904" s="53"/>
      <c r="B904" s="53"/>
    </row>
    <row r="905" spans="1:2" ht="15" x14ac:dyDescent="0.2">
      <c r="A905" s="53"/>
      <c r="B905" s="53"/>
    </row>
    <row r="906" spans="1:2" ht="15" x14ac:dyDescent="0.2">
      <c r="A906" s="53"/>
      <c r="B906" s="53"/>
    </row>
    <row r="907" spans="1:2" ht="15" x14ac:dyDescent="0.2">
      <c r="A907" s="53"/>
      <c r="B907" s="53"/>
    </row>
    <row r="908" spans="1:2" ht="15" x14ac:dyDescent="0.2">
      <c r="A908" s="53"/>
      <c r="B908" s="53"/>
    </row>
    <row r="909" spans="1:2" ht="15" x14ac:dyDescent="0.2">
      <c r="A909" s="53"/>
      <c r="B909" s="53"/>
    </row>
    <row r="910" spans="1:2" ht="15" x14ac:dyDescent="0.2">
      <c r="A910" s="53"/>
      <c r="B910" s="53"/>
    </row>
    <row r="911" spans="1:2" ht="15" x14ac:dyDescent="0.2">
      <c r="A911" s="53"/>
      <c r="B911" s="53"/>
    </row>
    <row r="912" spans="1:2" ht="15" x14ac:dyDescent="0.2">
      <c r="A912" s="53"/>
      <c r="B912" s="53"/>
    </row>
    <row r="913" spans="1:2" ht="15" x14ac:dyDescent="0.2">
      <c r="A913" s="53"/>
      <c r="B913" s="53"/>
    </row>
    <row r="914" spans="1:2" ht="15" x14ac:dyDescent="0.2">
      <c r="A914" s="53"/>
      <c r="B914" s="53"/>
    </row>
    <row r="915" spans="1:2" ht="15" x14ac:dyDescent="0.2">
      <c r="A915" s="53"/>
      <c r="B915" s="53"/>
    </row>
    <row r="916" spans="1:2" ht="15" x14ac:dyDescent="0.2">
      <c r="A916" s="53"/>
      <c r="B916" s="53"/>
    </row>
    <row r="917" spans="1:2" ht="15" x14ac:dyDescent="0.2">
      <c r="A917" s="53"/>
      <c r="B917" s="53"/>
    </row>
    <row r="918" spans="1:2" ht="15" x14ac:dyDescent="0.2">
      <c r="A918" s="53"/>
      <c r="B918" s="53"/>
    </row>
    <row r="919" spans="1:2" ht="15" x14ac:dyDescent="0.2">
      <c r="A919" s="53"/>
      <c r="B919" s="53"/>
    </row>
    <row r="920" spans="1:2" ht="15" x14ac:dyDescent="0.2">
      <c r="A920" s="53"/>
      <c r="B920" s="53"/>
    </row>
    <row r="921" spans="1:2" ht="15" x14ac:dyDescent="0.2">
      <c r="A921" s="53"/>
      <c r="B921" s="53"/>
    </row>
    <row r="922" spans="1:2" ht="15" x14ac:dyDescent="0.2">
      <c r="A922" s="53"/>
      <c r="B922" s="53"/>
    </row>
    <row r="923" spans="1:2" ht="15" x14ac:dyDescent="0.2">
      <c r="A923" s="53"/>
      <c r="B923" s="53"/>
    </row>
    <row r="924" spans="1:2" ht="15" x14ac:dyDescent="0.2">
      <c r="A924" s="53"/>
      <c r="B924" s="53"/>
    </row>
    <row r="925" spans="1:2" ht="15" x14ac:dyDescent="0.2">
      <c r="A925" s="53"/>
      <c r="B925" s="53"/>
    </row>
    <row r="926" spans="1:2" ht="15" x14ac:dyDescent="0.2">
      <c r="A926" s="53"/>
      <c r="B926" s="53"/>
    </row>
    <row r="927" spans="1:2" ht="15" x14ac:dyDescent="0.2">
      <c r="A927" s="53"/>
      <c r="B927" s="53"/>
    </row>
    <row r="928" spans="1:2" ht="15" x14ac:dyDescent="0.2">
      <c r="A928" s="53"/>
      <c r="B928" s="53"/>
    </row>
    <row r="929" spans="1:2" ht="15" x14ac:dyDescent="0.2">
      <c r="A929" s="53"/>
      <c r="B929" s="53"/>
    </row>
    <row r="930" spans="1:2" ht="15" x14ac:dyDescent="0.2">
      <c r="A930" s="53"/>
      <c r="B930" s="53"/>
    </row>
    <row r="931" spans="1:2" ht="15" x14ac:dyDescent="0.2">
      <c r="A931" s="53"/>
      <c r="B931" s="53"/>
    </row>
    <row r="932" spans="1:2" ht="15" x14ac:dyDescent="0.2">
      <c r="A932" s="53"/>
      <c r="B932" s="53"/>
    </row>
    <row r="933" spans="1:2" ht="15" x14ac:dyDescent="0.2">
      <c r="A933" s="53"/>
      <c r="B933" s="53"/>
    </row>
    <row r="934" spans="1:2" ht="15" x14ac:dyDescent="0.2">
      <c r="A934" s="53"/>
      <c r="B934" s="53"/>
    </row>
    <row r="935" spans="1:2" ht="15" x14ac:dyDescent="0.2">
      <c r="A935" s="53"/>
      <c r="B935" s="53"/>
    </row>
    <row r="936" spans="1:2" ht="15" x14ac:dyDescent="0.2">
      <c r="A936" s="53"/>
      <c r="B936" s="53"/>
    </row>
    <row r="937" spans="1:2" ht="15" x14ac:dyDescent="0.2">
      <c r="A937" s="53"/>
      <c r="B937" s="53"/>
    </row>
    <row r="938" spans="1:2" ht="15" x14ac:dyDescent="0.2">
      <c r="A938" s="53"/>
      <c r="B938" s="53"/>
    </row>
    <row r="939" spans="1:2" ht="15" x14ac:dyDescent="0.2">
      <c r="A939" s="53"/>
      <c r="B939" s="53"/>
    </row>
    <row r="940" spans="1:2" ht="15" x14ac:dyDescent="0.2">
      <c r="A940" s="53"/>
      <c r="B940" s="53"/>
    </row>
    <row r="941" spans="1:2" ht="15" x14ac:dyDescent="0.2">
      <c r="A941" s="53"/>
      <c r="B941" s="53"/>
    </row>
    <row r="942" spans="1:2" ht="15" x14ac:dyDescent="0.2">
      <c r="A942" s="53"/>
      <c r="B942" s="53"/>
    </row>
    <row r="943" spans="1:2" ht="15" x14ac:dyDescent="0.2">
      <c r="A943" s="53"/>
      <c r="B943" s="53"/>
    </row>
    <row r="944" spans="1:2" ht="15" x14ac:dyDescent="0.2">
      <c r="A944" s="53"/>
      <c r="B944" s="53"/>
    </row>
    <row r="945" spans="1:2" ht="15" x14ac:dyDescent="0.2">
      <c r="A945" s="53"/>
      <c r="B945" s="53"/>
    </row>
    <row r="946" spans="1:2" ht="15" x14ac:dyDescent="0.2">
      <c r="A946" s="53"/>
      <c r="B946" s="53"/>
    </row>
    <row r="947" spans="1:2" ht="15" x14ac:dyDescent="0.2">
      <c r="A947" s="53"/>
      <c r="B947" s="53"/>
    </row>
    <row r="948" spans="1:2" ht="15" x14ac:dyDescent="0.2">
      <c r="A948" s="53"/>
      <c r="B948" s="53"/>
    </row>
    <row r="949" spans="1:2" ht="15" x14ac:dyDescent="0.2">
      <c r="A949" s="53"/>
      <c r="B949" s="53"/>
    </row>
    <row r="950" spans="1:2" ht="15" x14ac:dyDescent="0.2">
      <c r="A950" s="53"/>
      <c r="B950" s="53"/>
    </row>
    <row r="951" spans="1:2" ht="15" x14ac:dyDescent="0.2">
      <c r="A951" s="53"/>
      <c r="B951" s="53"/>
    </row>
    <row r="952" spans="1:2" ht="15" x14ac:dyDescent="0.2">
      <c r="A952" s="53"/>
      <c r="B952" s="53"/>
    </row>
    <row r="953" spans="1:2" ht="15" x14ac:dyDescent="0.2">
      <c r="A953" s="53"/>
      <c r="B953" s="53"/>
    </row>
    <row r="954" spans="1:2" ht="15" x14ac:dyDescent="0.2">
      <c r="A954" s="53"/>
      <c r="B954" s="53"/>
    </row>
    <row r="955" spans="1:2" ht="15" x14ac:dyDescent="0.2">
      <c r="A955" s="53"/>
      <c r="B955" s="53"/>
    </row>
    <row r="956" spans="1:2" ht="15" x14ac:dyDescent="0.2">
      <c r="A956" s="53"/>
      <c r="B956" s="53"/>
    </row>
    <row r="957" spans="1:2" ht="15" x14ac:dyDescent="0.2">
      <c r="A957" s="53"/>
      <c r="B957" s="53"/>
    </row>
    <row r="958" spans="1:2" ht="15" x14ac:dyDescent="0.2">
      <c r="A958" s="53"/>
      <c r="B958" s="53"/>
    </row>
    <row r="959" spans="1:2" ht="15" x14ac:dyDescent="0.2">
      <c r="A959" s="53"/>
      <c r="B959" s="53"/>
    </row>
    <row r="960" spans="1:2" ht="15" x14ac:dyDescent="0.2">
      <c r="A960" s="53"/>
      <c r="B960" s="53"/>
    </row>
    <row r="961" spans="1:2" ht="15" x14ac:dyDescent="0.2">
      <c r="A961" s="53"/>
      <c r="B961" s="53"/>
    </row>
    <row r="962" spans="1:2" ht="15" x14ac:dyDescent="0.2">
      <c r="A962" s="53"/>
      <c r="B962" s="53"/>
    </row>
    <row r="963" spans="1:2" ht="15" x14ac:dyDescent="0.2">
      <c r="A963" s="53"/>
      <c r="B963" s="53"/>
    </row>
    <row r="964" spans="1:2" ht="15" x14ac:dyDescent="0.2">
      <c r="A964" s="53"/>
      <c r="B964" s="53"/>
    </row>
    <row r="965" spans="1:2" ht="15" x14ac:dyDescent="0.2">
      <c r="A965" s="53"/>
      <c r="B965" s="53"/>
    </row>
    <row r="966" spans="1:2" ht="15" x14ac:dyDescent="0.2">
      <c r="A966" s="53"/>
      <c r="B966" s="53"/>
    </row>
    <row r="967" spans="1:2" ht="15" x14ac:dyDescent="0.2">
      <c r="A967" s="53"/>
      <c r="B967" s="53"/>
    </row>
    <row r="968" spans="1:2" ht="15" x14ac:dyDescent="0.2">
      <c r="A968" s="53"/>
      <c r="B968" s="53"/>
    </row>
    <row r="969" spans="1:2" ht="15" x14ac:dyDescent="0.2">
      <c r="A969" s="53"/>
      <c r="B969" s="53"/>
    </row>
    <row r="970" spans="1:2" ht="15" x14ac:dyDescent="0.2">
      <c r="A970" s="53"/>
      <c r="B970" s="53"/>
    </row>
    <row r="971" spans="1:2" ht="15" x14ac:dyDescent="0.2">
      <c r="A971" s="53"/>
      <c r="B971" s="53"/>
    </row>
    <row r="972" spans="1:2" ht="15" x14ac:dyDescent="0.2">
      <c r="A972" s="53"/>
      <c r="B972" s="53"/>
    </row>
    <row r="973" spans="1:2" ht="15" x14ac:dyDescent="0.2">
      <c r="A973" s="53"/>
      <c r="B973" s="53"/>
    </row>
    <row r="974" spans="1:2" ht="15" x14ac:dyDescent="0.2">
      <c r="A974" s="53"/>
      <c r="B974" s="53"/>
    </row>
    <row r="975" spans="1:2" ht="15" x14ac:dyDescent="0.2">
      <c r="A975" s="53"/>
      <c r="B975" s="53"/>
    </row>
    <row r="976" spans="1:2" ht="15" x14ac:dyDescent="0.2">
      <c r="A976" s="53"/>
      <c r="B976" s="53"/>
    </row>
    <row r="977" spans="1:2" ht="15" x14ac:dyDescent="0.2">
      <c r="A977" s="53"/>
      <c r="B977" s="53"/>
    </row>
    <row r="978" spans="1:2" ht="15" x14ac:dyDescent="0.2">
      <c r="A978" s="53"/>
      <c r="B978" s="53"/>
    </row>
    <row r="979" spans="1:2" ht="15" x14ac:dyDescent="0.2">
      <c r="A979" s="53"/>
      <c r="B979" s="53"/>
    </row>
    <row r="980" spans="1:2" ht="15" x14ac:dyDescent="0.2">
      <c r="A980" s="53"/>
      <c r="B980" s="53"/>
    </row>
    <row r="981" spans="1:2" ht="15" x14ac:dyDescent="0.2">
      <c r="A981" s="53"/>
      <c r="B981" s="53"/>
    </row>
    <row r="982" spans="1:2" ht="15" x14ac:dyDescent="0.2">
      <c r="A982" s="53"/>
      <c r="B982" s="53"/>
    </row>
    <row r="983" spans="1:2" ht="15" x14ac:dyDescent="0.2">
      <c r="A983" s="53"/>
      <c r="B983" s="53"/>
    </row>
    <row r="984" spans="1:2" ht="15" x14ac:dyDescent="0.2">
      <c r="A984" s="53"/>
      <c r="B984" s="53"/>
    </row>
    <row r="985" spans="1:2" ht="15" x14ac:dyDescent="0.2">
      <c r="A985" s="53"/>
      <c r="B985" s="53"/>
    </row>
    <row r="986" spans="1:2" ht="15" x14ac:dyDescent="0.2">
      <c r="A986" s="53"/>
      <c r="B986" s="53"/>
    </row>
    <row r="987" spans="1:2" ht="15" x14ac:dyDescent="0.2">
      <c r="A987" s="53"/>
      <c r="B987" s="53"/>
    </row>
    <row r="988" spans="1:2" ht="15" x14ac:dyDescent="0.2">
      <c r="A988" s="53"/>
      <c r="B988" s="53"/>
    </row>
    <row r="989" spans="1:2" ht="15" x14ac:dyDescent="0.2">
      <c r="A989" s="53"/>
      <c r="B989" s="53"/>
    </row>
    <row r="990" spans="1:2" ht="15" x14ac:dyDescent="0.2">
      <c r="A990" s="53"/>
      <c r="B990" s="53"/>
    </row>
    <row r="991" spans="1:2" ht="15" x14ac:dyDescent="0.2">
      <c r="A991" s="53"/>
      <c r="B991" s="53"/>
    </row>
    <row r="992" spans="1:2" ht="15" x14ac:dyDescent="0.2">
      <c r="A992" s="53"/>
      <c r="B992" s="53"/>
    </row>
    <row r="993" spans="1:2" ht="15" x14ac:dyDescent="0.2">
      <c r="A993" s="53"/>
      <c r="B993" s="53"/>
    </row>
    <row r="994" spans="1:2" ht="15" x14ac:dyDescent="0.2">
      <c r="A994" s="53"/>
      <c r="B994" s="53"/>
    </row>
    <row r="995" spans="1:2" ht="15" x14ac:dyDescent="0.2">
      <c r="A995" s="53"/>
      <c r="B995" s="53"/>
    </row>
    <row r="996" spans="1:2" ht="15" x14ac:dyDescent="0.2">
      <c r="A996" s="53"/>
      <c r="B996" s="53"/>
    </row>
    <row r="997" spans="1:2" ht="15" x14ac:dyDescent="0.2">
      <c r="A997" s="53"/>
      <c r="B997" s="53"/>
    </row>
    <row r="998" spans="1:2" ht="15" x14ac:dyDescent="0.2">
      <c r="A998" s="53"/>
      <c r="B998" s="53"/>
    </row>
    <row r="999" spans="1:2" ht="15" x14ac:dyDescent="0.2">
      <c r="A999" s="53"/>
      <c r="B999" s="53"/>
    </row>
    <row r="1000" spans="1:2" ht="15" x14ac:dyDescent="0.2">
      <c r="A1000" s="53"/>
      <c r="B1000" s="53"/>
    </row>
    <row r="1001" spans="1:2" ht="15" x14ac:dyDescent="0.2">
      <c r="A1001" s="53"/>
      <c r="B1001" s="53"/>
    </row>
    <row r="1002" spans="1:2" ht="15" x14ac:dyDescent="0.2">
      <c r="A1002" s="53"/>
      <c r="B1002" s="53"/>
    </row>
    <row r="1003" spans="1:2" ht="15" x14ac:dyDescent="0.2">
      <c r="A1003" s="53"/>
      <c r="B1003" s="53"/>
    </row>
    <row r="1004" spans="1:2" ht="15" x14ac:dyDescent="0.2">
      <c r="A1004" s="53"/>
      <c r="B1004" s="53"/>
    </row>
    <row r="1005" spans="1:2" ht="15" x14ac:dyDescent="0.2">
      <c r="A1005" s="53"/>
      <c r="B1005" s="53"/>
    </row>
    <row r="1006" spans="1:2" ht="15" x14ac:dyDescent="0.2">
      <c r="A1006" s="53"/>
      <c r="B1006" s="53"/>
    </row>
    <row r="1007" spans="1:2" ht="15" x14ac:dyDescent="0.2">
      <c r="A1007" s="53"/>
      <c r="B1007" s="53"/>
    </row>
    <row r="1008" spans="1:2" ht="15" x14ac:dyDescent="0.2">
      <c r="A1008" s="53"/>
      <c r="B1008" s="53"/>
    </row>
    <row r="1009" spans="1:2" ht="15" x14ac:dyDescent="0.2">
      <c r="A1009" s="53"/>
      <c r="B1009" s="53"/>
    </row>
    <row r="1010" spans="1:2" ht="15" x14ac:dyDescent="0.2">
      <c r="A1010" s="53"/>
      <c r="B1010" s="53"/>
    </row>
    <row r="1011" spans="1:2" ht="15" x14ac:dyDescent="0.2">
      <c r="A1011" s="53"/>
      <c r="B1011" s="53"/>
    </row>
    <row r="1012" spans="1:2" ht="15" x14ac:dyDescent="0.2">
      <c r="A1012" s="53"/>
      <c r="B1012" s="53"/>
    </row>
    <row r="1013" spans="1:2" ht="15" x14ac:dyDescent="0.2">
      <c r="A1013" s="53"/>
      <c r="B1013" s="53"/>
    </row>
    <row r="1014" spans="1:2" ht="15" x14ac:dyDescent="0.2">
      <c r="A1014" s="53"/>
      <c r="B1014" s="53"/>
    </row>
    <row r="1015" spans="1:2" ht="15" x14ac:dyDescent="0.2">
      <c r="A1015" s="53"/>
      <c r="B1015" s="53"/>
    </row>
    <row r="1016" spans="1:2" ht="15" x14ac:dyDescent="0.2">
      <c r="A1016" s="53"/>
      <c r="B1016" s="53"/>
    </row>
    <row r="1017" spans="1:2" ht="15" x14ac:dyDescent="0.2">
      <c r="A1017" s="53"/>
      <c r="B1017" s="53"/>
    </row>
    <row r="1018" spans="1:2" ht="15" x14ac:dyDescent="0.2">
      <c r="A1018" s="53"/>
      <c r="B1018" s="53"/>
    </row>
    <row r="1019" spans="1:2" ht="15" x14ac:dyDescent="0.2">
      <c r="A1019" s="53"/>
      <c r="B1019" s="53"/>
    </row>
    <row r="1020" spans="1:2" ht="15" x14ac:dyDescent="0.2">
      <c r="A1020" s="53"/>
      <c r="B1020" s="53"/>
    </row>
    <row r="1021" spans="1:2" ht="15" x14ac:dyDescent="0.2">
      <c r="A1021" s="53"/>
      <c r="B1021" s="53"/>
    </row>
    <row r="1022" spans="1:2" ht="15" x14ac:dyDescent="0.2">
      <c r="A1022" s="53"/>
      <c r="B1022" s="53"/>
    </row>
    <row r="1023" spans="1:2" ht="15" x14ac:dyDescent="0.2">
      <c r="A1023" s="53"/>
      <c r="B1023" s="53"/>
    </row>
    <row r="1024" spans="1:2" ht="15" x14ac:dyDescent="0.2">
      <c r="A1024" s="53"/>
      <c r="B1024" s="53"/>
    </row>
    <row r="1025" spans="1:2" ht="15" x14ac:dyDescent="0.2">
      <c r="A1025" s="53"/>
      <c r="B1025" s="53"/>
    </row>
    <row r="1026" spans="1:2" ht="15" x14ac:dyDescent="0.2">
      <c r="A1026" s="53"/>
      <c r="B1026" s="53"/>
    </row>
    <row r="1027" spans="1:2" ht="15" x14ac:dyDescent="0.2">
      <c r="A1027" s="53"/>
      <c r="B1027" s="53"/>
    </row>
    <row r="1028" spans="1:2" ht="15" x14ac:dyDescent="0.2">
      <c r="A1028" s="53"/>
      <c r="B1028" s="53"/>
    </row>
    <row r="1029" spans="1:2" ht="15" x14ac:dyDescent="0.2">
      <c r="A1029" s="53"/>
      <c r="B1029" s="53"/>
    </row>
    <row r="1030" spans="1:2" ht="15" x14ac:dyDescent="0.2">
      <c r="A1030" s="53"/>
      <c r="B1030" s="53"/>
    </row>
    <row r="1031" spans="1:2" ht="15" x14ac:dyDescent="0.2">
      <c r="A1031" s="53"/>
      <c r="B1031" s="53"/>
    </row>
    <row r="1032" spans="1:2" ht="15" x14ac:dyDescent="0.2">
      <c r="A1032" s="53"/>
      <c r="B1032" s="53"/>
    </row>
    <row r="1033" spans="1:2" ht="15" x14ac:dyDescent="0.2">
      <c r="A1033" s="53"/>
      <c r="B1033" s="53"/>
    </row>
    <row r="1034" spans="1:2" ht="15" x14ac:dyDescent="0.2">
      <c r="A1034" s="53"/>
      <c r="B1034" s="53"/>
    </row>
    <row r="1035" spans="1:2" ht="15" x14ac:dyDescent="0.2">
      <c r="A1035" s="53"/>
      <c r="B1035" s="53"/>
    </row>
    <row r="1036" spans="1:2" ht="15" x14ac:dyDescent="0.2">
      <c r="A1036" s="53"/>
      <c r="B1036" s="53"/>
    </row>
    <row r="1037" spans="1:2" ht="15" x14ac:dyDescent="0.2">
      <c r="A1037" s="53"/>
      <c r="B1037" s="53"/>
    </row>
    <row r="1038" spans="1:2" ht="15" x14ac:dyDescent="0.2">
      <c r="A1038" s="53"/>
      <c r="B1038" s="53"/>
    </row>
    <row r="1039" spans="1:2" ht="15" x14ac:dyDescent="0.2">
      <c r="A1039" s="53"/>
      <c r="B1039" s="53"/>
    </row>
    <row r="1040" spans="1:2" ht="15" x14ac:dyDescent="0.2">
      <c r="A1040" s="53"/>
      <c r="B1040" s="53"/>
    </row>
    <row r="1041" spans="1:2" ht="15" x14ac:dyDescent="0.2">
      <c r="A1041" s="53"/>
      <c r="B1041" s="53"/>
    </row>
    <row r="1042" spans="1:2" ht="15" x14ac:dyDescent="0.2">
      <c r="A1042" s="53"/>
      <c r="B1042" s="53"/>
    </row>
    <row r="1043" spans="1:2" ht="15" x14ac:dyDescent="0.2">
      <c r="A1043" s="53"/>
      <c r="B1043" s="53"/>
    </row>
    <row r="1044" spans="1:2" ht="15" x14ac:dyDescent="0.2">
      <c r="A1044" s="53"/>
      <c r="B1044" s="53"/>
    </row>
    <row r="1045" spans="1:2" ht="15" x14ac:dyDescent="0.2">
      <c r="A1045" s="53"/>
      <c r="B1045" s="53"/>
    </row>
    <row r="1046" spans="1:2" ht="15" x14ac:dyDescent="0.2">
      <c r="A1046" s="53"/>
      <c r="B1046" s="53"/>
    </row>
    <row r="1047" spans="1:2" ht="15" x14ac:dyDescent="0.2">
      <c r="A1047" s="53"/>
      <c r="B1047" s="53"/>
    </row>
    <row r="1048" spans="1:2" ht="15" x14ac:dyDescent="0.2">
      <c r="A1048" s="53"/>
      <c r="B1048" s="53"/>
    </row>
    <row r="1049" spans="1:2" ht="15" x14ac:dyDescent="0.2">
      <c r="A1049" s="53"/>
      <c r="B1049" s="53"/>
    </row>
    <row r="1050" spans="1:2" ht="15" x14ac:dyDescent="0.2">
      <c r="A1050" s="53"/>
      <c r="B1050" s="53"/>
    </row>
    <row r="1051" spans="1:2" ht="15" x14ac:dyDescent="0.2">
      <c r="A1051" s="53"/>
      <c r="B1051" s="53"/>
    </row>
    <row r="1052" spans="1:2" ht="15" x14ac:dyDescent="0.2">
      <c r="A1052" s="53"/>
      <c r="B1052" s="53"/>
    </row>
    <row r="1053" spans="1:2" ht="15" x14ac:dyDescent="0.2">
      <c r="A1053" s="53"/>
      <c r="B1053" s="53"/>
    </row>
    <row r="1054" spans="1:2" ht="15" x14ac:dyDescent="0.2">
      <c r="A1054" s="53"/>
      <c r="B1054" s="53"/>
    </row>
    <row r="1055" spans="1:2" ht="15" x14ac:dyDescent="0.2">
      <c r="A1055" s="53"/>
      <c r="B1055" s="53"/>
    </row>
    <row r="1056" spans="1:2" ht="15" x14ac:dyDescent="0.2">
      <c r="A1056" s="53"/>
      <c r="B1056" s="53"/>
    </row>
    <row r="1057" spans="1:2" ht="15" x14ac:dyDescent="0.2">
      <c r="A1057" s="53"/>
      <c r="B1057" s="53"/>
    </row>
    <row r="1058" spans="1:2" ht="15" x14ac:dyDescent="0.2">
      <c r="A1058" s="53"/>
      <c r="B1058" s="53"/>
    </row>
    <row r="1059" spans="1:2" ht="15" x14ac:dyDescent="0.2">
      <c r="A1059" s="53"/>
      <c r="B1059" s="53"/>
    </row>
    <row r="1060" spans="1:2" ht="15" x14ac:dyDescent="0.2">
      <c r="A1060" s="53"/>
      <c r="B1060" s="53"/>
    </row>
    <row r="1061" spans="1:2" ht="15" x14ac:dyDescent="0.2">
      <c r="A1061" s="53"/>
      <c r="B1061" s="53"/>
    </row>
    <row r="1062" spans="1:2" ht="15" x14ac:dyDescent="0.2">
      <c r="A1062" s="53"/>
      <c r="B1062" s="53"/>
    </row>
    <row r="1063" spans="1:2" ht="15" x14ac:dyDescent="0.2">
      <c r="A1063" s="53"/>
      <c r="B1063" s="53"/>
    </row>
    <row r="1064" spans="1:2" ht="15" x14ac:dyDescent="0.2">
      <c r="A1064" s="53"/>
      <c r="B1064" s="53"/>
    </row>
    <row r="1065" spans="1:2" ht="15" x14ac:dyDescent="0.2">
      <c r="A1065" s="53"/>
      <c r="B1065" s="53"/>
    </row>
    <row r="1066" spans="1:2" ht="15" x14ac:dyDescent="0.2">
      <c r="A1066" s="53"/>
      <c r="B1066" s="53"/>
    </row>
    <row r="1067" spans="1:2" ht="15" x14ac:dyDescent="0.2">
      <c r="A1067" s="53"/>
      <c r="B1067" s="53"/>
    </row>
    <row r="1068" spans="1:2" ht="15" x14ac:dyDescent="0.2">
      <c r="A1068" s="53"/>
      <c r="B1068" s="53"/>
    </row>
    <row r="1069" spans="1:2" ht="15" x14ac:dyDescent="0.2">
      <c r="A1069" s="53"/>
      <c r="B1069" s="53"/>
    </row>
    <row r="1070" spans="1:2" ht="15" x14ac:dyDescent="0.2">
      <c r="A1070" s="53"/>
      <c r="B1070" s="53"/>
    </row>
    <row r="1071" spans="1:2" ht="15" x14ac:dyDescent="0.2">
      <c r="A1071" s="53"/>
      <c r="B1071" s="53"/>
    </row>
    <row r="1072" spans="1:2" ht="15" x14ac:dyDescent="0.2">
      <c r="A1072" s="53"/>
      <c r="B1072" s="53"/>
    </row>
    <row r="1073" spans="1:2" ht="15" x14ac:dyDescent="0.2">
      <c r="A1073" s="53"/>
      <c r="B1073" s="53"/>
    </row>
    <row r="1074" spans="1:2" ht="15" x14ac:dyDescent="0.2">
      <c r="A1074" s="53"/>
      <c r="B1074" s="53"/>
    </row>
    <row r="1075" spans="1:2" ht="15" x14ac:dyDescent="0.2">
      <c r="A1075" s="53"/>
      <c r="B1075" s="53"/>
    </row>
    <row r="1076" spans="1:2" ht="15" x14ac:dyDescent="0.2">
      <c r="A1076" s="53"/>
      <c r="B1076" s="53"/>
    </row>
    <row r="1077" spans="1:2" ht="15" x14ac:dyDescent="0.2">
      <c r="A1077" s="53"/>
      <c r="B1077" s="53"/>
    </row>
    <row r="1078" spans="1:2" ht="15" x14ac:dyDescent="0.2">
      <c r="A1078" s="53"/>
      <c r="B1078" s="53"/>
    </row>
    <row r="1079" spans="1:2" ht="15" x14ac:dyDescent="0.2">
      <c r="A1079" s="53"/>
      <c r="B1079" s="53"/>
    </row>
    <row r="1080" spans="1:2" ht="15" x14ac:dyDescent="0.2">
      <c r="A1080" s="53"/>
      <c r="B1080" s="53"/>
    </row>
    <row r="1081" spans="1:2" ht="15" x14ac:dyDescent="0.2">
      <c r="A1081" s="53"/>
      <c r="B1081" s="53"/>
    </row>
    <row r="1082" spans="1:2" ht="15" x14ac:dyDescent="0.2">
      <c r="A1082" s="53"/>
      <c r="B1082" s="53"/>
    </row>
    <row r="1083" spans="1:2" ht="15" x14ac:dyDescent="0.2">
      <c r="A1083" s="53"/>
      <c r="B1083" s="53"/>
    </row>
    <row r="1084" spans="1:2" ht="15" x14ac:dyDescent="0.2">
      <c r="A1084" s="53"/>
      <c r="B1084" s="53"/>
    </row>
    <row r="1085" spans="1:2" ht="15" x14ac:dyDescent="0.2">
      <c r="A1085" s="53"/>
      <c r="B1085" s="53"/>
    </row>
    <row r="1086" spans="1:2" ht="15" x14ac:dyDescent="0.2">
      <c r="A1086" s="53"/>
      <c r="B1086" s="53"/>
    </row>
    <row r="1087" spans="1:2" ht="15" x14ac:dyDescent="0.2">
      <c r="A1087" s="53"/>
      <c r="B1087" s="53"/>
    </row>
    <row r="1088" spans="1:2" ht="15" x14ac:dyDescent="0.2">
      <c r="A1088" s="53"/>
      <c r="B1088" s="53"/>
    </row>
    <row r="1089" spans="1:2" ht="15" x14ac:dyDescent="0.2">
      <c r="A1089" s="53"/>
      <c r="B1089" s="53"/>
    </row>
    <row r="1090" spans="1:2" ht="15" x14ac:dyDescent="0.2">
      <c r="A1090" s="53"/>
      <c r="B1090" s="53"/>
    </row>
    <row r="1091" spans="1:2" ht="15" x14ac:dyDescent="0.2">
      <c r="A1091" s="53"/>
      <c r="B1091" s="53"/>
    </row>
    <row r="1092" spans="1:2" ht="15" x14ac:dyDescent="0.2">
      <c r="A1092" s="53"/>
      <c r="B1092" s="53"/>
    </row>
    <row r="1093" spans="1:2" ht="15" x14ac:dyDescent="0.2">
      <c r="A1093" s="53"/>
      <c r="B1093" s="53"/>
    </row>
    <row r="1094" spans="1:2" ht="15" x14ac:dyDescent="0.2">
      <c r="A1094" s="53"/>
      <c r="B1094" s="53"/>
    </row>
    <row r="1095" spans="1:2" ht="15" x14ac:dyDescent="0.2">
      <c r="A1095" s="53"/>
      <c r="B1095" s="53"/>
    </row>
    <row r="1096" spans="1:2" ht="15" x14ac:dyDescent="0.2">
      <c r="A1096" s="53"/>
      <c r="B1096" s="53"/>
    </row>
    <row r="1097" spans="1:2" ht="15" x14ac:dyDescent="0.2">
      <c r="A1097" s="53"/>
      <c r="B1097" s="53"/>
    </row>
    <row r="1098" spans="1:2" ht="15" x14ac:dyDescent="0.2">
      <c r="A1098" s="53"/>
      <c r="B1098" s="53"/>
    </row>
    <row r="1099" spans="1:2" ht="15" x14ac:dyDescent="0.2">
      <c r="A1099" s="53"/>
      <c r="B1099" s="53"/>
    </row>
    <row r="1100" spans="1:2" ht="15" x14ac:dyDescent="0.2">
      <c r="A1100" s="53"/>
      <c r="B1100" s="53"/>
    </row>
    <row r="1101" spans="1:2" ht="15" x14ac:dyDescent="0.2">
      <c r="A1101" s="53"/>
      <c r="B1101" s="53"/>
    </row>
    <row r="1102" spans="1:2" ht="15" x14ac:dyDescent="0.2">
      <c r="A1102" s="53"/>
      <c r="B1102" s="53"/>
    </row>
    <row r="1103" spans="1:2" ht="15" x14ac:dyDescent="0.2">
      <c r="A1103" s="53"/>
      <c r="B1103" s="53"/>
    </row>
    <row r="1104" spans="1:2" ht="15" x14ac:dyDescent="0.2">
      <c r="A1104" s="53"/>
      <c r="B1104" s="53"/>
    </row>
    <row r="1105" spans="1:2" ht="15" x14ac:dyDescent="0.2">
      <c r="A1105" s="53"/>
      <c r="B1105" s="53"/>
    </row>
    <row r="1106" spans="1:2" ht="15" x14ac:dyDescent="0.2">
      <c r="A1106" s="53"/>
      <c r="B1106" s="53"/>
    </row>
    <row r="1107" spans="1:2" ht="15" x14ac:dyDescent="0.2">
      <c r="A1107" s="53"/>
      <c r="B1107" s="53"/>
    </row>
    <row r="1108" spans="1:2" ht="15" x14ac:dyDescent="0.2">
      <c r="A1108" s="53"/>
      <c r="B1108" s="53"/>
    </row>
    <row r="1109" spans="1:2" ht="15" x14ac:dyDescent="0.2">
      <c r="A1109" s="53"/>
      <c r="B1109" s="53"/>
    </row>
    <row r="1110" spans="1:2" ht="15" x14ac:dyDescent="0.2">
      <c r="A1110" s="53"/>
      <c r="B1110" s="53"/>
    </row>
    <row r="1111" spans="1:2" ht="15" x14ac:dyDescent="0.2">
      <c r="A1111" s="53"/>
      <c r="B1111" s="53"/>
    </row>
    <row r="1112" spans="1:2" ht="15" x14ac:dyDescent="0.2">
      <c r="A1112" s="53"/>
      <c r="B1112" s="53"/>
    </row>
    <row r="1113" spans="1:2" ht="15" x14ac:dyDescent="0.2">
      <c r="A1113" s="53"/>
      <c r="B1113" s="53"/>
    </row>
    <row r="1114" spans="1:2" ht="15" x14ac:dyDescent="0.2">
      <c r="A1114" s="53"/>
      <c r="B1114" s="53"/>
    </row>
    <row r="1115" spans="1:2" ht="15" x14ac:dyDescent="0.2">
      <c r="A1115" s="53"/>
      <c r="B1115" s="53"/>
    </row>
    <row r="1116" spans="1:2" ht="15" x14ac:dyDescent="0.2">
      <c r="A1116" s="53"/>
      <c r="B1116" s="53"/>
    </row>
    <row r="1117" spans="1:2" ht="15" x14ac:dyDescent="0.2">
      <c r="A1117" s="53"/>
      <c r="B1117" s="53"/>
    </row>
    <row r="1118" spans="1:2" ht="15" x14ac:dyDescent="0.2">
      <c r="A1118" s="53"/>
      <c r="B1118" s="53"/>
    </row>
    <row r="1119" spans="1:2" ht="15" x14ac:dyDescent="0.2">
      <c r="A1119" s="53"/>
      <c r="B1119" s="53"/>
    </row>
    <row r="1120" spans="1:2" ht="15" x14ac:dyDescent="0.2">
      <c r="A1120" s="53"/>
      <c r="B1120" s="53"/>
    </row>
    <row r="1121" spans="1:2" ht="15" x14ac:dyDescent="0.2">
      <c r="A1121" s="53"/>
      <c r="B1121" s="53"/>
    </row>
    <row r="1122" spans="1:2" ht="15" x14ac:dyDescent="0.2">
      <c r="A1122" s="53"/>
      <c r="B1122" s="53"/>
    </row>
    <row r="1123" spans="1:2" ht="15" x14ac:dyDescent="0.2">
      <c r="A1123" s="53"/>
      <c r="B1123" s="53"/>
    </row>
    <row r="1124" spans="1:2" ht="15" x14ac:dyDescent="0.2">
      <c r="A1124" s="53"/>
      <c r="B1124" s="53"/>
    </row>
    <row r="1125" spans="1:2" ht="15" x14ac:dyDescent="0.2">
      <c r="A1125" s="53"/>
      <c r="B1125" s="53"/>
    </row>
    <row r="1126" spans="1:2" ht="15" x14ac:dyDescent="0.2">
      <c r="A1126" s="53"/>
      <c r="B1126" s="53"/>
    </row>
    <row r="1127" spans="1:2" ht="15" x14ac:dyDescent="0.2">
      <c r="A1127" s="53"/>
      <c r="B1127" s="53"/>
    </row>
    <row r="1128" spans="1:2" ht="15" x14ac:dyDescent="0.2">
      <c r="A1128" s="53"/>
      <c r="B1128" s="53"/>
    </row>
    <row r="1129" spans="1:2" ht="15" x14ac:dyDescent="0.2">
      <c r="A1129" s="53"/>
      <c r="B1129" s="53"/>
    </row>
    <row r="1130" spans="1:2" ht="15" x14ac:dyDescent="0.2">
      <c r="A1130" s="53"/>
      <c r="B1130" s="53"/>
    </row>
    <row r="1131" spans="1:2" ht="15" x14ac:dyDescent="0.2">
      <c r="A1131" s="53"/>
      <c r="B1131" s="53"/>
    </row>
    <row r="1132" spans="1:2" ht="15" x14ac:dyDescent="0.2">
      <c r="A1132" s="53"/>
      <c r="B1132" s="53"/>
    </row>
    <row r="1133" spans="1:2" ht="15" x14ac:dyDescent="0.2">
      <c r="A1133" s="53"/>
      <c r="B1133" s="53"/>
    </row>
    <row r="1134" spans="1:2" ht="15" x14ac:dyDescent="0.2">
      <c r="A1134" s="53"/>
      <c r="B1134" s="53"/>
    </row>
    <row r="1135" spans="1:2" ht="15" x14ac:dyDescent="0.2">
      <c r="A1135" s="53"/>
      <c r="B1135" s="53"/>
    </row>
    <row r="1136" spans="1:2" ht="15" x14ac:dyDescent="0.2">
      <c r="A1136" s="53"/>
      <c r="B1136" s="53"/>
    </row>
    <row r="1137" spans="1:2" ht="15" x14ac:dyDescent="0.2">
      <c r="A1137" s="53"/>
      <c r="B1137" s="53"/>
    </row>
    <row r="1138" spans="1:2" ht="15" x14ac:dyDescent="0.2">
      <c r="A1138" s="53"/>
      <c r="B1138" s="53"/>
    </row>
    <row r="1139" spans="1:2" ht="15" x14ac:dyDescent="0.2">
      <c r="A1139" s="53"/>
      <c r="B1139" s="53"/>
    </row>
    <row r="1140" spans="1:2" ht="15" x14ac:dyDescent="0.2">
      <c r="A1140" s="53"/>
      <c r="B1140" s="53"/>
    </row>
    <row r="1141" spans="1:2" ht="15" x14ac:dyDescent="0.2">
      <c r="A1141" s="53"/>
      <c r="B1141" s="53"/>
    </row>
    <row r="1142" spans="1:2" ht="15" x14ac:dyDescent="0.2">
      <c r="A1142" s="53"/>
      <c r="B1142" s="53"/>
    </row>
    <row r="1143" spans="1:2" ht="15" x14ac:dyDescent="0.2">
      <c r="A1143" s="53"/>
      <c r="B1143" s="53"/>
    </row>
    <row r="1144" spans="1:2" ht="15" x14ac:dyDescent="0.2">
      <c r="A1144" s="53"/>
      <c r="B1144" s="53"/>
    </row>
    <row r="1145" spans="1:2" ht="15" x14ac:dyDescent="0.2">
      <c r="A1145" s="53"/>
      <c r="B1145" s="53"/>
    </row>
    <row r="1146" spans="1:2" ht="15" x14ac:dyDescent="0.2">
      <c r="A1146" s="53"/>
      <c r="B1146" s="53"/>
    </row>
    <row r="1147" spans="1:2" ht="15" x14ac:dyDescent="0.2">
      <c r="A1147" s="53"/>
      <c r="B1147" s="53"/>
    </row>
    <row r="1148" spans="1:2" ht="15" x14ac:dyDescent="0.2">
      <c r="A1148" s="53"/>
      <c r="B1148" s="53"/>
    </row>
    <row r="1149" spans="1:2" ht="15" x14ac:dyDescent="0.2">
      <c r="A1149" s="53"/>
      <c r="B1149" s="53"/>
    </row>
    <row r="1150" spans="1:2" ht="15" x14ac:dyDescent="0.2">
      <c r="A1150" s="53"/>
      <c r="B1150" s="53"/>
    </row>
    <row r="1151" spans="1:2" ht="15" x14ac:dyDescent="0.2">
      <c r="A1151" s="53"/>
      <c r="B1151" s="53"/>
    </row>
    <row r="1152" spans="1:2" ht="15" x14ac:dyDescent="0.2">
      <c r="A1152" s="53"/>
      <c r="B1152" s="53"/>
    </row>
    <row r="1153" spans="1:2" ht="15" x14ac:dyDescent="0.2">
      <c r="A1153" s="53"/>
      <c r="B1153" s="53"/>
    </row>
    <row r="1154" spans="1:2" ht="15" x14ac:dyDescent="0.2">
      <c r="A1154" s="53"/>
      <c r="B1154" s="53"/>
    </row>
    <row r="1155" spans="1:2" ht="15" x14ac:dyDescent="0.2">
      <c r="A1155" s="53"/>
      <c r="B1155" s="53"/>
    </row>
  </sheetData>
  <sheetProtection algorithmName="SHA-512" hashValue="r7+CxmHL/iONKPEwPz20G9RW8IRCjmOuvSMwfZXeHxf0Kh00TAQprmxOBV+dY8/0qbTQjQHOet6Lyibp2wenhg==" saltValue="tbsbXoHcMPfuaPwEojBzeg==" spinCount="100000" sheet="1" objects="1" scenarios="1"/>
  <mergeCells count="83">
    <mergeCell ref="A219:A223"/>
    <mergeCell ref="A214:A218"/>
    <mergeCell ref="A224:A229"/>
    <mergeCell ref="A203:A208"/>
    <mergeCell ref="A200:D200"/>
    <mergeCell ref="D214:D218"/>
    <mergeCell ref="D219:D223"/>
    <mergeCell ref="D224:D229"/>
    <mergeCell ref="A189:A193"/>
    <mergeCell ref="A179:A183"/>
    <mergeCell ref="A184:A188"/>
    <mergeCell ref="A209:A213"/>
    <mergeCell ref="D209:D213"/>
    <mergeCell ref="D203:D208"/>
    <mergeCell ref="D150:D154"/>
    <mergeCell ref="A194:A199"/>
    <mergeCell ref="A174:A178"/>
    <mergeCell ref="A171:D171"/>
    <mergeCell ref="A131:D131"/>
    <mergeCell ref="D194:D199"/>
    <mergeCell ref="D155:D159"/>
    <mergeCell ref="A155:A159"/>
    <mergeCell ref="A140:A144"/>
    <mergeCell ref="A134:A139"/>
    <mergeCell ref="A150:A154"/>
    <mergeCell ref="A145:A149"/>
    <mergeCell ref="D174:D178"/>
    <mergeCell ref="D179:D183"/>
    <mergeCell ref="D184:D188"/>
    <mergeCell ref="D189:D193"/>
    <mergeCell ref="A34:D34"/>
    <mergeCell ref="A37:A41"/>
    <mergeCell ref="D37:D41"/>
    <mergeCell ref="D42:D46"/>
    <mergeCell ref="D47:D51"/>
    <mergeCell ref="A42:A46"/>
    <mergeCell ref="A47:A51"/>
    <mergeCell ref="D66:D70"/>
    <mergeCell ref="A63:D63"/>
    <mergeCell ref="A91:A96"/>
    <mergeCell ref="D91:D96"/>
    <mergeCell ref="D145:D149"/>
    <mergeCell ref="A120:A124"/>
    <mergeCell ref="D71:D75"/>
    <mergeCell ref="D76:D80"/>
    <mergeCell ref="D81:D85"/>
    <mergeCell ref="D115:D119"/>
    <mergeCell ref="A86:A90"/>
    <mergeCell ref="A66:A70"/>
    <mergeCell ref="A71:A75"/>
    <mergeCell ref="A100:A104"/>
    <mergeCell ref="A81:A85"/>
    <mergeCell ref="D86:D90"/>
    <mergeCell ref="A7:A11"/>
    <mergeCell ref="A17:A21"/>
    <mergeCell ref="A27:A33"/>
    <mergeCell ref="A12:A16"/>
    <mergeCell ref="A22:A26"/>
    <mergeCell ref="D140:D144"/>
    <mergeCell ref="D134:D139"/>
    <mergeCell ref="A76:A80"/>
    <mergeCell ref="A125:A130"/>
    <mergeCell ref="D125:D130"/>
    <mergeCell ref="D100:D104"/>
    <mergeCell ref="D105:D109"/>
    <mergeCell ref="D110:D114"/>
    <mergeCell ref="A105:A109"/>
    <mergeCell ref="A160:A170"/>
    <mergeCell ref="D160:D170"/>
    <mergeCell ref="A2:D2"/>
    <mergeCell ref="D27:D33"/>
    <mergeCell ref="D7:D11"/>
    <mergeCell ref="D12:D16"/>
    <mergeCell ref="D17:D21"/>
    <mergeCell ref="D22:D26"/>
    <mergeCell ref="A115:A119"/>
    <mergeCell ref="A110:A114"/>
    <mergeCell ref="A97:D97"/>
    <mergeCell ref="D52:D56"/>
    <mergeCell ref="A57:A62"/>
    <mergeCell ref="A52:A56"/>
    <mergeCell ref="D57:D62"/>
    <mergeCell ref="D120:D124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11372f5f-8e19-4efb-8afe-8eac20a980c4}" enabled="1" method="Standard" siteId="{a25fff9c-3f63-4fb2-9a8a-d9bdd0321f9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Coversheet</vt:lpstr>
      <vt:lpstr>Summary</vt:lpstr>
      <vt:lpstr>Assessment</vt:lpstr>
      <vt:lpstr>Definitions</vt:lpstr>
      <vt:lpstr>Calc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Schafer, Jesse M., M.B.A.</dc:creator>
  <cp:lastModifiedBy>Schafer, Jesse M., M.B.A.</cp:lastModifiedBy>
  <dcterms:created xsi:type="dcterms:W3CDTF">2025-06-12T18:57:51Z</dcterms:created>
  <dcterms:modified xsi:type="dcterms:W3CDTF">2025-08-07T18:00:17Z</dcterms:modified>
</cp:coreProperties>
</file>